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scaqua.sharepoint.com/sites/ExternalSharing/SASFEED External Sharing/Feed Guidance/Reporting Templates/Reporting templates - Final DO NOT ALTER/"/>
    </mc:Choice>
  </mc:AlternateContent>
  <xr:revisionPtr revIDLastSave="835" documentId="8_{819D85C0-62CC-40B4-B059-13D1AAB3491D}" xr6:coauthVersionLast="47" xr6:coauthVersionMax="47" xr10:uidLastSave="{103E925C-AAD3-44D1-B9FC-B98114F7B89E}"/>
  <workbookProtection workbookAlgorithmName="SHA-512" workbookHashValue="VXLRxVSDah6UaacTrYQxiLUHE/Dzg7sVXfUHJd6xDugBxxIyEJasb5L7SrLIFztOA/26iLUPw5AxqoICg3cqAQ==" workbookSaltValue="6m7/2SkPWkVPn9wDR6i6Bg==" workbookSpinCount="100000" lockStructure="1"/>
  <bookViews>
    <workbookView xWindow="45960" yWindow="-120" windowWidth="38640" windowHeight="21120" xr2:uid="{896E212C-2E4A-47C1-989B-F51C9BF8FAA8}"/>
  </bookViews>
  <sheets>
    <sheet name="Instructions" sheetId="5" r:id="rId1"/>
    <sheet name="Mass Balance Production Model " sheetId="6" r:id="rId2"/>
    <sheet name="Mass Balance Shared IAS" sheetId="7" r:id="rId3"/>
    <sheet name="Segregation Production Model"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6" l="1"/>
  <c r="E25" i="6" s="1"/>
  <c r="H18" i="7"/>
  <c r="H19" i="7"/>
  <c r="H21" i="7"/>
  <c r="E31" i="7"/>
  <c r="E32" i="7"/>
  <c r="E30" i="7"/>
  <c r="H20" i="7"/>
  <c r="H22" i="7"/>
  <c r="H23" i="7"/>
  <c r="H24" i="7"/>
  <c r="H25" i="7"/>
  <c r="E38" i="7" l="1"/>
  <c r="E33" i="7"/>
</calcChain>
</file>

<file path=xl/sharedStrings.xml><?xml version="1.0" encoding="utf-8"?>
<sst xmlns="http://schemas.openxmlformats.org/spreadsheetml/2006/main" count="66" uniqueCount="46">
  <si>
    <t xml:space="preserve">Report Title </t>
  </si>
  <si>
    <t xml:space="preserve">Feed Standard Criterion </t>
  </si>
  <si>
    <t xml:space="preserve">Feed RUoC Section </t>
  </si>
  <si>
    <r>
      <t xml:space="preserve">This template is intended for annual reporting of total volume of product sold under the ASC Mass Balance Production Model and/or the ASC Segregation Production Model.
Please complete the tab relevant to the Production Model in use. 
 - If you have produced ASC Product under the Mass Balance Production model - please complete the 'Mass Balance  Production model' Tab 
 - If you have produced ASC Product under the Mass Balance Production model and are part of a Shared Ingredient Accounting System, please complete the 'Mass Balance Shared IAS' Tab. (*note this tab is only completed once and inlcudes relevant volumes for all participating sites)
 - If you have produced ASC Product under the Segregation Production Model - please complete the 'Segregation Production model' Tab 
Please refer to ASC Requirements as described at the top of each tab for full details. 
</t>
    </r>
    <r>
      <rPr>
        <i/>
        <sz val="11"/>
        <color rgb="FFFF0000"/>
        <rFont val="Calibri"/>
        <family val="2"/>
        <scheme val="minor"/>
      </rPr>
      <t>Once completed, please upload to MyASC</t>
    </r>
    <r>
      <rPr>
        <i/>
        <sz val="11"/>
        <color rgb="FF000000"/>
        <rFont val="Calibri"/>
        <family val="2"/>
        <scheme val="minor"/>
      </rPr>
      <t xml:space="preserve">
</t>
    </r>
  </si>
  <si>
    <t xml:space="preserve">Volume of Product Sold (Mass Balance) Report </t>
  </si>
  <si>
    <t>Relevant Feed Standard Indicator</t>
  </si>
  <si>
    <t xml:space="preserve">3.2.4 </t>
  </si>
  <si>
    <t xml:space="preserve">Relevant Feed RUoC Requirement </t>
  </si>
  <si>
    <t>4.3, 4.5.2, 4.5.3</t>
  </si>
  <si>
    <t>Instructions</t>
  </si>
  <si>
    <r>
      <t xml:space="preserve">This template is intended for (annual) reporting to ASC,  the total volume of ASC complaint product sold under the Mass Balance Production Model.
As per Feed RUoC document, Section 4.5.3
4.5.3.1.	For initial audits, Eligible Volume can be added to the IAS from January of that calendar year onwards, however, this volume must be verified as accurate during the initial audit. Once verified as accurate Eligible volume, (i.e. ASC Product), may be deducted from the IAS from the date of initial certification onwards.
4.5.3.2.	The volume of ASC product dispatched shall not exceed the eligible volume entered into the IAS within the Accounting Period (including, if relevant, eligible carry over from the previous accounting period). 
4.5.3.3.	The Client may overdraw volume </t>
    </r>
    <r>
      <rPr>
        <b/>
        <u/>
        <sz val="11"/>
        <color rgb="FF000000"/>
        <rFont val="Calibri"/>
        <family val="2"/>
        <scheme val="minor"/>
      </rPr>
      <t>during</t>
    </r>
    <r>
      <rPr>
        <i/>
        <sz val="11"/>
        <color rgb="FF000000"/>
        <rFont val="Calibri"/>
        <family val="2"/>
        <scheme val="minor"/>
      </rPr>
      <t xml:space="preserve"> the accounting period as long as overall quantities are monitored (via the IAS) and the volume is balanced by the end of the accounting period.
4.5.3.4.	Unused eligible volume at the end of the Accounting Period may be carried over and recorded in the IAS for the following twelve (12) month Accounting Period.
4.5.3.5.	Only eligible volume which has been recorded in the IAS within the Accounting Period (including the carry-over from the previous Accounting Period) shall be allocated to outputs dispatched within the Accounting Period.
The production volume sold is per single-site UoC.
Accounting Period = Jan 1st to Dec 31st of calculation year. 
Volumes to be calculated at the end of each Calendar Year. 
Where there is no value for Requirement (a), add zero. 
</t>
    </r>
    <r>
      <rPr>
        <b/>
        <i/>
        <sz val="11"/>
        <color rgb="FF000000"/>
        <rFont val="Calibri"/>
        <family val="2"/>
        <scheme val="minor"/>
      </rPr>
      <t xml:space="preserve">Only enter data into the blue cells. </t>
    </r>
    <r>
      <rPr>
        <i/>
        <sz val="11"/>
        <color rgb="FF000000"/>
        <rFont val="Calibri"/>
        <family val="2"/>
        <scheme val="minor"/>
      </rPr>
      <t xml:space="preserve">
*i.e., ASC compliant product sold under the Mass Balance Prooduction Model.</t>
    </r>
  </si>
  <si>
    <t>Table 1. Accounting period</t>
  </si>
  <si>
    <t>Accounting Period (yyyy)</t>
  </si>
  <si>
    <t xml:space="preserve">Table 2. </t>
  </si>
  <si>
    <t xml:space="preserve">Requirement </t>
  </si>
  <si>
    <t>Quantity (metric tonnes)</t>
  </si>
  <si>
    <t>a. Eligible volume carried over from the previous Accounting Period (if applicable)</t>
  </si>
  <si>
    <t>b. Eligible Volume received within the Accounting Period.</t>
  </si>
  <si>
    <t>c. Eligible Volume* sold within the Accounting Period</t>
  </si>
  <si>
    <t>* The eligble volume sold within the accounting period cannot exceed the volume of a+b</t>
  </si>
  <si>
    <t>d. Eligible volume to carry over to the next Accounting Period (if applicable)</t>
  </si>
  <si>
    <t>Table 3.</t>
  </si>
  <si>
    <t>Balancing Summary</t>
  </si>
  <si>
    <t>Volume ASC compliant product sold under the  Mass Balance Production Model using the Shared Ingredient Accounting System</t>
  </si>
  <si>
    <t>4.3, 4.4,  4.5.2, 4.5.3</t>
  </si>
  <si>
    <t>Participating Site (SIteID)</t>
  </si>
  <si>
    <t>a. Eligible volume (metric tonnes) carried over from the previous Accounting Period (if applicable)</t>
  </si>
  <si>
    <t>b. Eligible Volume (metric tonnes)  received within the Accounting Period.</t>
  </si>
  <si>
    <t>d. Eligible volume (metric tonnes) to carry over to the next Accounting Period (if applicable)</t>
  </si>
  <si>
    <t xml:space="preserve">Table 3. </t>
  </si>
  <si>
    <t>*The eligble volume sold within the accounting period cannot exceed the volume of a+b</t>
  </si>
  <si>
    <t xml:space="preserve"> </t>
  </si>
  <si>
    <t>Table 4.</t>
  </si>
  <si>
    <t xml:space="preserve">Volume of ASC compliant product sold under the Segregation Production Model </t>
  </si>
  <si>
    <t>3.2.5</t>
  </si>
  <si>
    <t>4.5.4</t>
  </si>
  <si>
    <t>Table 1. Calendar year</t>
  </si>
  <si>
    <t>Calendar Year (yyyy)</t>
  </si>
  <si>
    <t>Table 2.</t>
  </si>
  <si>
    <t xml:space="preserve">a) Eligible Volume received within the Calendar Year  </t>
  </si>
  <si>
    <t xml:space="preserve">b) Total volume* of Segregation Production Model Product sold  within the Calendar Year </t>
  </si>
  <si>
    <t>* The total volume sold within the calendar year cannot exceed the volume of a)</t>
  </si>
  <si>
    <t>Volume of Product Sold (Mass Balance &amp; Segregation) Report template, v1.0</t>
  </si>
  <si>
    <r>
      <t xml:space="preserve">This template is intended for (annual) reporting to ASC, the total volume of ASC complaint product sold under the Mass Balance Production Model using a Shared Ingredient Accounting System.
Each participating site must meet the conditions as described in Feed RUoC 4.4.1 
Volumes to be calculated at the end of each Calendar Year. 
Volumes are reported in metric tonnes.
Indicate in table 1 the Accounting period = Jan 1st to Dec 31st of calculation year
Indicate in table 2 the Eligible volumes for each participating site.
The Eligible Volume sold* in table 3 is the combined volume across each participating site.
All units to be in Metric Tonne (MT)
Site ID can be found in MyASC
</t>
    </r>
    <r>
      <rPr>
        <b/>
        <i/>
        <sz val="11"/>
        <color rgb="FF000000"/>
        <rFont val="Calibri"/>
        <family val="2"/>
      </rPr>
      <t xml:space="preserve">Only enter data into the blue cells. 
</t>
    </r>
    <r>
      <rPr>
        <i/>
        <sz val="11"/>
        <color rgb="FF000000"/>
        <rFont val="Calibri"/>
        <family val="2"/>
      </rPr>
      <t xml:space="preserve">*i.e., ASC compliant product sold under the Mass Balance Prooduction Model.
</t>
    </r>
  </si>
  <si>
    <r>
      <t xml:space="preserve">This template is intended for (annual) reporting on the total volume of ASC complaint product sold under the Segregation Production Model 
Indicate in table 1 the end of calendar year and table 2 the total volume, in metric tonnes. The production volume sold is per single-site UoC.
</t>
    </r>
    <r>
      <rPr>
        <b/>
        <i/>
        <sz val="11"/>
        <color rgb="FF000000"/>
        <rFont val="Calibri"/>
        <family val="2"/>
        <scheme val="minor"/>
      </rPr>
      <t>Please enter relevant information in the blue cells below</t>
    </r>
  </si>
  <si>
    <t>c. Eligible Volume (metric tonnes) sold within the Accounting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</si>
</sst>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i/>
      <sz val="11"/>
      <color rgb="FF000000"/>
      <name val="Calibri"/>
      <family val="2"/>
      <scheme val="minor"/>
    </font>
    <font>
      <sz val="10"/>
      <color rgb="FF000000"/>
      <name val="Calibri"/>
      <family val="2"/>
      <scheme val="minor"/>
    </font>
    <font>
      <sz val="11"/>
      <color rgb="FFFF0000"/>
      <name val="Calibri"/>
      <family val="2"/>
      <scheme val="minor"/>
    </font>
    <font>
      <i/>
      <sz val="11"/>
      <color rgb="FFFF0000"/>
      <name val="Calibri"/>
      <family val="2"/>
      <scheme val="minor"/>
    </font>
    <font>
      <sz val="8"/>
      <name val="Calibri"/>
      <family val="2"/>
      <scheme val="minor"/>
    </font>
    <font>
      <b/>
      <u/>
      <sz val="11"/>
      <color rgb="FF000000"/>
      <name val="Calibri"/>
      <family val="2"/>
      <scheme val="minor"/>
    </font>
    <font>
      <b/>
      <sz val="11"/>
      <color theme="0"/>
      <name val="Calibri"/>
      <family val="2"/>
      <scheme val="minor"/>
    </font>
    <font>
      <sz val="11"/>
      <name val="Calibri"/>
      <family val="2"/>
      <scheme val="minor"/>
    </font>
    <font>
      <sz val="11"/>
      <color theme="1"/>
      <name val="Calibri"/>
      <family val="2"/>
    </font>
    <font>
      <sz val="11"/>
      <color rgb="FFFF0000"/>
      <name val="Calibri"/>
      <family val="2"/>
    </font>
    <font>
      <sz val="11"/>
      <color rgb="FF444444"/>
      <name val="Calibri"/>
      <family val="2"/>
    </font>
    <font>
      <i/>
      <sz val="11"/>
      <color rgb="FF000000"/>
      <name val="Calibri"/>
      <family val="2"/>
    </font>
    <font>
      <b/>
      <i/>
      <sz val="11"/>
      <color rgb="FF000000"/>
      <name val="Calibri"/>
      <family val="2"/>
    </font>
  </fonts>
  <fills count="1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8"/>
        <bgColor indexed="64"/>
      </patternFill>
    </fill>
    <fill>
      <patternFill patternType="solid">
        <fgColor theme="8"/>
        <bgColor theme="8" tint="0.79998168889431442"/>
      </patternFill>
    </fill>
    <fill>
      <patternFill patternType="solid">
        <fgColor theme="8"/>
        <bgColor theme="8" tint="0.59999389629810485"/>
      </patternFill>
    </fill>
    <fill>
      <patternFill patternType="solid">
        <fgColor theme="0"/>
        <bgColor theme="8"/>
      </patternFill>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theme="8" tint="0.59999389629810485"/>
      </patternFill>
    </fill>
    <fill>
      <patternFill patternType="solid">
        <fgColor theme="5" tint="0.39997558519241921"/>
        <bgColor indexed="64"/>
      </patternFill>
    </fill>
    <fill>
      <patternFill patternType="solid">
        <fgColor theme="5" tint="0.39997558519241921"/>
        <bgColor theme="8"/>
      </patternFill>
    </fill>
    <fill>
      <patternFill patternType="solid">
        <fgColor theme="0"/>
        <bgColor theme="8" tint="0.59999389629810485"/>
      </patternFill>
    </fill>
    <fill>
      <patternFill patternType="solid">
        <fgColor rgb="FFFF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0"/>
      </top>
      <bottom/>
      <diagonal/>
    </border>
    <border>
      <left style="thin">
        <color theme="0"/>
      </left>
      <right/>
      <top/>
      <bottom/>
      <diagonal/>
    </border>
    <border>
      <left style="thin">
        <color indexed="64"/>
      </left>
      <right style="thin">
        <color indexed="64"/>
      </right>
      <top style="thin">
        <color indexed="64"/>
      </top>
      <bottom style="thick">
        <color theme="0"/>
      </bottom>
      <diagonal/>
    </border>
    <border>
      <left/>
      <right/>
      <top/>
      <bottom style="thick">
        <color theme="0"/>
      </bottom>
      <diagonal/>
    </border>
  </borders>
  <cellStyleXfs count="1">
    <xf numFmtId="0" fontId="0" fillId="0" borderId="0"/>
  </cellStyleXfs>
  <cellXfs count="113">
    <xf numFmtId="0" fontId="0" fillId="0" borderId="0" xfId="0"/>
    <xf numFmtId="0" fontId="2" fillId="0" borderId="0" xfId="0" applyFont="1"/>
    <xf numFmtId="0" fontId="2" fillId="2" borderId="0" xfId="0" applyFont="1" applyFill="1"/>
    <xf numFmtId="0" fontId="2" fillId="2" borderId="2" xfId="0" applyFont="1" applyFill="1" applyBorder="1"/>
    <xf numFmtId="0" fontId="2" fillId="2" borderId="3" xfId="0" applyFont="1" applyFill="1" applyBorder="1"/>
    <xf numFmtId="0" fontId="3" fillId="2" borderId="0" xfId="0" applyFont="1" applyFill="1" applyAlignment="1">
      <alignment horizontal="left" vertical="top"/>
    </xf>
    <xf numFmtId="0" fontId="2" fillId="2" borderId="0" xfId="0" applyFont="1" applyFill="1" applyAlignment="1">
      <alignment horizontal="left" vertical="top"/>
    </xf>
    <xf numFmtId="0" fontId="3" fillId="2" borderId="5" xfId="0" applyFont="1" applyFill="1" applyBorder="1" applyAlignment="1">
      <alignment horizontal="left" vertical="top"/>
    </xf>
    <xf numFmtId="0" fontId="2" fillId="2" borderId="5" xfId="0" applyFont="1" applyFill="1" applyBorder="1" applyAlignment="1">
      <alignment horizontal="left" vertical="top"/>
    </xf>
    <xf numFmtId="0" fontId="4" fillId="2" borderId="5" xfId="0" applyFont="1" applyFill="1" applyBorder="1" applyAlignment="1">
      <alignment horizontal="left" vertical="top" wrapText="1"/>
    </xf>
    <xf numFmtId="0" fontId="2" fillId="2" borderId="3" xfId="0" applyFont="1" applyFill="1" applyBorder="1" applyAlignment="1">
      <alignment horizontal="left" vertical="top"/>
    </xf>
    <xf numFmtId="0" fontId="4" fillId="2" borderId="0" xfId="0" applyFont="1" applyFill="1" applyAlignment="1">
      <alignment horizontal="left" vertical="top" wrapText="1"/>
    </xf>
    <xf numFmtId="0" fontId="3" fillId="2" borderId="0" xfId="0" applyFont="1" applyFill="1"/>
    <xf numFmtId="0" fontId="2" fillId="2" borderId="7" xfId="0" applyFont="1" applyFill="1" applyBorder="1"/>
    <xf numFmtId="0" fontId="2" fillId="2" borderId="8" xfId="0" applyFont="1" applyFill="1" applyBorder="1"/>
    <xf numFmtId="0" fontId="3" fillId="2" borderId="8" xfId="0" applyFont="1" applyFill="1" applyBorder="1" applyAlignment="1">
      <alignment horizontal="left" vertical="top"/>
    </xf>
    <xf numFmtId="0" fontId="0" fillId="0" borderId="3" xfId="0" applyBorder="1"/>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4" xfId="0" applyFont="1" applyFill="1" applyBorder="1" applyAlignment="1">
      <alignment horizontal="left" vertical="top"/>
    </xf>
    <xf numFmtId="0" fontId="2" fillId="2" borderId="4" xfId="0" applyFont="1" applyFill="1" applyBorder="1"/>
    <xf numFmtId="0" fontId="3" fillId="2" borderId="2" xfId="0" applyFont="1" applyFill="1" applyBorder="1" applyAlignment="1">
      <alignment horizontal="left" vertical="top"/>
    </xf>
    <xf numFmtId="0" fontId="3" fillId="2" borderId="3" xfId="0" applyFont="1" applyFill="1" applyBorder="1" applyAlignment="1">
      <alignment horizontal="left" vertical="top" wrapText="1"/>
    </xf>
    <xf numFmtId="0" fontId="0" fillId="0" borderId="0" xfId="0" applyAlignment="1">
      <alignment horizontal="center" vertical="top"/>
    </xf>
    <xf numFmtId="0" fontId="2" fillId="2" borderId="9" xfId="0" applyFont="1" applyFill="1" applyBorder="1" applyAlignment="1">
      <alignment horizontal="left" vertical="top"/>
    </xf>
    <xf numFmtId="0" fontId="6" fillId="2"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7" xfId="0" applyFont="1" applyFill="1" applyBorder="1" applyAlignment="1">
      <alignment horizontal="left" vertical="top" wrapText="1"/>
    </xf>
    <xf numFmtId="0" fontId="0" fillId="0" borderId="10" xfId="0" applyBorder="1"/>
    <xf numFmtId="0" fontId="2" fillId="2" borderId="11"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2" xfId="0" applyBorder="1"/>
    <xf numFmtId="0" fontId="3" fillId="2" borderId="8" xfId="0" applyFont="1" applyFill="1" applyBorder="1" applyAlignment="1">
      <alignment horizontal="left" vertical="top" wrapText="1"/>
    </xf>
    <xf numFmtId="0" fontId="0" fillId="0" borderId="0" xfId="0" applyAlignment="1">
      <alignment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xf numFmtId="0" fontId="2" fillId="2" borderId="1" xfId="0" applyFont="1" applyFill="1" applyBorder="1"/>
    <xf numFmtId="0" fontId="3" fillId="2" borderId="0" xfId="0" applyFont="1" applyFill="1" applyAlignment="1">
      <alignment horizontal="left"/>
    </xf>
    <xf numFmtId="0" fontId="0" fillId="7" borderId="0" xfId="0" applyFill="1" applyAlignment="1">
      <alignment vertical="top"/>
    </xf>
    <xf numFmtId="0" fontId="2" fillId="2" borderId="9" xfId="0" applyFont="1" applyFill="1" applyBorder="1"/>
    <xf numFmtId="0" fontId="2" fillId="3" borderId="0" xfId="0" applyFont="1" applyFill="1"/>
    <xf numFmtId="0" fontId="2" fillId="3" borderId="8" xfId="0" applyFont="1" applyFill="1" applyBorder="1" applyAlignment="1">
      <alignment horizontal="left" vertical="top"/>
    </xf>
    <xf numFmtId="0" fontId="0" fillId="9" borderId="0" xfId="0" applyFill="1"/>
    <xf numFmtId="0" fontId="2" fillId="3" borderId="8" xfId="0" applyFont="1" applyFill="1" applyBorder="1"/>
    <xf numFmtId="0" fontId="2" fillId="3" borderId="7" xfId="0" applyFont="1" applyFill="1" applyBorder="1" applyAlignment="1">
      <alignment horizontal="left" vertical="top"/>
    </xf>
    <xf numFmtId="0" fontId="3" fillId="3" borderId="0" xfId="0" applyFont="1" applyFill="1"/>
    <xf numFmtId="0" fontId="1" fillId="9" borderId="0" xfId="0" applyFont="1" applyFill="1" applyAlignment="1">
      <alignment vertical="top"/>
    </xf>
    <xf numFmtId="0" fontId="0" fillId="9" borderId="0" xfId="0" applyFill="1" applyAlignment="1">
      <alignment horizontal="left" wrapText="1"/>
    </xf>
    <xf numFmtId="0" fontId="0" fillId="9" borderId="0" xfId="0" applyFill="1" applyAlignment="1">
      <alignment horizontal="left" vertical="top" wrapText="1"/>
    </xf>
    <xf numFmtId="0" fontId="0" fillId="9" borderId="0" xfId="0" applyFill="1" applyAlignment="1">
      <alignment vertical="top" wrapText="1"/>
    </xf>
    <xf numFmtId="0" fontId="1" fillId="0" borderId="0" xfId="0" applyFont="1"/>
    <xf numFmtId="0" fontId="0" fillId="10" borderId="0" xfId="0" applyFill="1" applyAlignment="1">
      <alignment horizontal="left" vertical="top"/>
    </xf>
    <xf numFmtId="0" fontId="0" fillId="9" borderId="0" xfId="0" applyFill="1" applyAlignment="1">
      <alignment horizontal="left" vertical="top"/>
    </xf>
    <xf numFmtId="0" fontId="2" fillId="3" borderId="0" xfId="0" applyFont="1" applyFill="1" applyAlignment="1">
      <alignment horizontal="left" vertical="top"/>
    </xf>
    <xf numFmtId="0" fontId="0" fillId="9" borderId="0" xfId="0" applyFill="1" applyAlignment="1">
      <alignment vertical="top"/>
    </xf>
    <xf numFmtId="0" fontId="0" fillId="10" borderId="6" xfId="0" applyFill="1" applyBorder="1" applyAlignment="1">
      <alignment horizontal="left" vertical="top"/>
    </xf>
    <xf numFmtId="0" fontId="11" fillId="13" borderId="12" xfId="0" applyFont="1" applyFill="1" applyBorder="1" applyAlignment="1">
      <alignment horizontal="center" vertical="top"/>
    </xf>
    <xf numFmtId="0" fontId="0" fillId="9" borderId="8" xfId="0" applyFill="1" applyBorder="1"/>
    <xf numFmtId="0" fontId="1" fillId="9" borderId="0" xfId="0" applyFont="1" applyFill="1"/>
    <xf numFmtId="0" fontId="13" fillId="9" borderId="0" xfId="0" applyFont="1" applyFill="1" applyAlignment="1">
      <alignment vertical="top" wrapText="1"/>
    </xf>
    <xf numFmtId="0" fontId="14" fillId="15" borderId="0" xfId="0" applyFont="1" applyFill="1" applyAlignment="1">
      <alignment wrapText="1"/>
    </xf>
    <xf numFmtId="0" fontId="2" fillId="3" borderId="5" xfId="0" applyFont="1" applyFill="1" applyBorder="1" applyAlignment="1">
      <alignment horizontal="left" vertical="top"/>
    </xf>
    <xf numFmtId="0" fontId="0" fillId="9" borderId="0" xfId="0" applyFill="1" applyAlignment="1">
      <alignment wrapText="1"/>
    </xf>
    <xf numFmtId="0" fontId="11" fillId="12" borderId="13" xfId="0" applyFont="1" applyFill="1" applyBorder="1" applyAlignment="1">
      <alignment horizontal="center" vertical="top"/>
    </xf>
    <xf numFmtId="0" fontId="11" fillId="9" borderId="0" xfId="0" applyFont="1" applyFill="1" applyAlignment="1">
      <alignment vertical="top"/>
    </xf>
    <xf numFmtId="0" fontId="11" fillId="9" borderId="0" xfId="0" applyFont="1" applyFill="1" applyAlignment="1">
      <alignment horizontal="center" vertical="top"/>
    </xf>
    <xf numFmtId="0" fontId="2" fillId="9" borderId="0" xfId="0" applyFont="1" applyFill="1" applyAlignment="1">
      <alignment horizontal="left" vertical="top"/>
    </xf>
    <xf numFmtId="0" fontId="1" fillId="4" borderId="0" xfId="0" applyFont="1" applyFill="1" applyAlignment="1">
      <alignment vertical="top" wrapText="1"/>
    </xf>
    <xf numFmtId="0" fontId="0" fillId="5" borderId="0" xfId="0" applyFill="1" applyAlignment="1">
      <alignment horizontal="left" vertical="top" wrapText="1"/>
    </xf>
    <xf numFmtId="0" fontId="0" fillId="6" borderId="0" xfId="0" applyFill="1" applyAlignment="1">
      <alignment horizontal="left" vertical="top" wrapText="1"/>
    </xf>
    <xf numFmtId="0" fontId="0" fillId="11" borderId="0" xfId="0" applyFill="1" applyAlignment="1">
      <alignment vertical="top" wrapText="1"/>
    </xf>
    <xf numFmtId="0" fontId="0" fillId="9" borderId="0" xfId="0" applyFill="1" applyAlignment="1">
      <alignment horizontal="center" vertical="top"/>
    </xf>
    <xf numFmtId="0" fontId="0" fillId="12" borderId="0" xfId="0" applyFill="1" applyAlignment="1">
      <alignment horizontal="center" vertical="top"/>
    </xf>
    <xf numFmtId="0" fontId="15" fillId="0" borderId="0" xfId="0" applyFont="1"/>
    <xf numFmtId="0" fontId="1" fillId="9" borderId="0" xfId="0" applyFont="1" applyFill="1" applyAlignment="1">
      <alignment vertical="top" wrapText="1"/>
    </xf>
    <xf numFmtId="0" fontId="1" fillId="9" borderId="0" xfId="0" applyFont="1" applyFill="1" applyAlignment="1">
      <alignment horizontal="center" vertical="top"/>
    </xf>
    <xf numFmtId="0" fontId="4" fillId="2" borderId="0" xfId="0" applyFont="1" applyFill="1" applyAlignment="1">
      <alignment vertical="top" wrapText="1"/>
    </xf>
    <xf numFmtId="0" fontId="3" fillId="2" borderId="0" xfId="0" applyFont="1" applyFill="1" applyAlignment="1">
      <alignment horizontal="left" vertical="top" wrapText="1"/>
    </xf>
    <xf numFmtId="0" fontId="0" fillId="14" borderId="0" xfId="0" applyFill="1" applyAlignment="1">
      <alignment vertical="top"/>
    </xf>
    <xf numFmtId="0" fontId="0" fillId="14" borderId="0" xfId="0" applyFill="1" applyAlignment="1">
      <alignment vertical="top" wrapText="1"/>
    </xf>
    <xf numFmtId="0" fontId="7" fillId="2" borderId="8" xfId="0" applyFont="1" applyFill="1" applyBorder="1" applyAlignment="1">
      <alignment horizontal="left" vertical="top" wrapText="1"/>
    </xf>
    <xf numFmtId="0" fontId="3" fillId="3" borderId="0" xfId="0" applyFont="1" applyFill="1" applyAlignment="1">
      <alignment horizontal="left" vertical="top" wrapText="1"/>
    </xf>
    <xf numFmtId="0" fontId="0" fillId="0" borderId="0" xfId="0" applyAlignment="1">
      <alignment horizontal="center"/>
    </xf>
    <xf numFmtId="0" fontId="15" fillId="10" borderId="0" xfId="0" applyFont="1" applyFill="1" applyAlignment="1">
      <alignment horizontal="left"/>
    </xf>
    <xf numFmtId="0" fontId="7" fillId="0" borderId="0" xfId="0" applyFont="1"/>
    <xf numFmtId="0" fontId="0" fillId="9" borderId="0" xfId="0" applyFill="1" applyAlignment="1">
      <alignment horizontal="center"/>
    </xf>
    <xf numFmtId="0" fontId="0" fillId="9" borderId="0" xfId="0" applyFill="1" applyAlignment="1">
      <alignment horizontal="center" wrapText="1"/>
    </xf>
    <xf numFmtId="0" fontId="2" fillId="2" borderId="3" xfId="0" applyFont="1" applyFill="1" applyBorder="1" applyAlignment="1">
      <alignment horizontal="center" vertical="top"/>
    </xf>
    <xf numFmtId="0" fontId="2" fillId="9" borderId="0" xfId="0" applyFont="1" applyFill="1" applyAlignment="1">
      <alignment horizontal="center" vertical="top"/>
    </xf>
    <xf numFmtId="0" fontId="2" fillId="2" borderId="8" xfId="0" applyFont="1" applyFill="1" applyBorder="1" applyAlignment="1">
      <alignment horizontal="center" vertical="top"/>
    </xf>
    <xf numFmtId="0" fontId="3" fillId="2" borderId="3" xfId="0" applyFont="1" applyFill="1" applyBorder="1" applyAlignment="1">
      <alignment horizontal="left" vertical="center" wrapText="1"/>
    </xf>
    <xf numFmtId="0" fontId="0" fillId="14" borderId="0" xfId="0" applyFill="1" applyAlignment="1">
      <alignment vertical="center" wrapText="1"/>
    </xf>
    <xf numFmtId="0" fontId="3" fillId="2" borderId="8" xfId="0" applyFont="1" applyFill="1" applyBorder="1" applyAlignment="1">
      <alignment horizontal="left" vertical="center" wrapText="1"/>
    </xf>
    <xf numFmtId="0" fontId="0" fillId="9" borderId="0" xfId="0" applyFill="1" applyAlignment="1">
      <alignment vertical="center"/>
    </xf>
    <xf numFmtId="0" fontId="0" fillId="0" borderId="0" xfId="0" applyAlignment="1">
      <alignment vertical="center"/>
    </xf>
    <xf numFmtId="0" fontId="0" fillId="8" borderId="6" xfId="0"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2" fillId="2" borderId="4" xfId="0" applyFont="1" applyFill="1" applyBorder="1"/>
    <xf numFmtId="0" fontId="2" fillId="2" borderId="5" xfId="0" applyFont="1" applyFill="1" applyBorder="1"/>
    <xf numFmtId="0" fontId="2" fillId="2" borderId="0" xfId="0" applyFont="1" applyFill="1"/>
    <xf numFmtId="0" fontId="2" fillId="2" borderId="1" xfId="0" applyFont="1" applyFill="1" applyBorder="1"/>
    <xf numFmtId="0" fontId="2" fillId="2" borderId="2" xfId="0" applyFont="1" applyFill="1" applyBorder="1"/>
    <xf numFmtId="0" fontId="4" fillId="2" borderId="0" xfId="0" applyFont="1" applyFill="1" applyAlignment="1">
      <alignment horizontal="left" vertical="top" wrapText="1"/>
    </xf>
    <xf numFmtId="0" fontId="6" fillId="2" borderId="5" xfId="0" applyFont="1" applyFill="1" applyBorder="1" applyAlignment="1">
      <alignment horizontal="left" vertical="top" wrapText="1"/>
    </xf>
    <xf numFmtId="0" fontId="16" fillId="2" borderId="0" xfId="0" applyFont="1" applyFill="1" applyAlignment="1">
      <alignment horizontal="left" vertical="top" wrapText="1"/>
    </xf>
    <xf numFmtId="0" fontId="12" fillId="10" borderId="0" xfId="0" applyFont="1" applyFill="1" applyAlignment="1" applyProtection="1">
      <alignment horizontal="left" vertical="top"/>
      <protection locked="0"/>
    </xf>
    <xf numFmtId="1" fontId="0" fillId="10" borderId="0" xfId="0" applyNumberFormat="1" applyFill="1" applyAlignment="1">
      <alignment horizontal="left" vertical="top"/>
    </xf>
  </cellXfs>
  <cellStyles count="1">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left" vertical="top"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rgb="FF444444"/>
        <name val="Calibri"/>
        <charset val="1"/>
        <scheme val="none"/>
      </font>
      <fill>
        <patternFill patternType="solid">
          <fgColor indexed="64"/>
          <bgColor theme="5" tint="0.5999938962981048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444444"/>
        <name val="Calibri"/>
        <charset val="1"/>
        <scheme val="none"/>
      </font>
      <fill>
        <patternFill patternType="solid">
          <fgColor indexed="64"/>
          <bgColor theme="5" tint="0.59999389629810485"/>
        </patternFill>
      </fill>
      <alignment horizontal="lef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indexed="64"/>
          <bgColor theme="5" tint="0.39997558519241921"/>
        </patternFill>
      </fill>
      <alignment horizontal="center" vertical="top" textRotation="0" wrapText="0" indent="0" justifyLastLine="0" shrinkToFit="0" readingOrder="0"/>
    </dxf>
    <dxf>
      <fill>
        <patternFill patternType="solid">
          <fgColor indexed="64"/>
          <bgColor theme="5" tint="0.59999389629810485"/>
        </patternFill>
      </fill>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solid">
          <fgColor indexed="64"/>
          <bgColor theme="5" tint="0.59999389629810485"/>
        </patternFill>
      </fill>
      <alignment horizontal="left" vertical="top" textRotation="0" wrapText="0" indent="0" justifyLastLine="0" shrinkToFit="0" readingOrder="0"/>
    </dxf>
    <dxf>
      <fill>
        <patternFill patternType="solid">
          <fgColor indexed="64"/>
          <bgColor theme="5" tint="0.3999755851924192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ill>
        <patternFill>
          <bgColor theme="8"/>
        </patternFill>
      </fill>
      <alignment textRotation="0" wrapText="1" indent="0" justifyLastLine="0" shrinkToFit="0" readingOrder="0"/>
    </dxf>
    <dxf>
      <fill>
        <patternFill patternType="none">
          <fgColor indexed="64"/>
          <bgColor indexed="65"/>
        </patternFill>
      </fill>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top" textRotation="0" wrapText="0" indent="0" justifyLastLine="0" shrinkToFit="0" readingOrder="0"/>
    </dxf>
    <dxf>
      <fill>
        <patternFill patternType="none">
          <fgColor indexed="64"/>
          <bgColor indexed="65"/>
        </patternFill>
      </fill>
      <alignment horizontal="center" vertical="top" textRotation="0" wrapText="0" indent="0" justifyLastLine="0" shrinkToFit="0" readingOrder="0"/>
    </dxf>
  </dxfs>
  <tableStyles count="0" defaultTableStyle="TableStyleMedium2" defaultPivotStyle="PivotStyleLight16"/>
  <colors>
    <mruColors>
      <color rgb="FFF8CBAD"/>
      <color rgb="FFB6C8E8"/>
      <color rgb="FFB4C6E7"/>
      <color rgb="FFCC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FF92-4E6D-9C79-B6E07035F98C}"/>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1692-4FDE-82D6-F97D00E2D446}"/>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D733-442F-B171-E435F785923F}"/>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3FE2-45C2-A2A4-A529AFCA70B1}"/>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1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65FF-449E-B559-462CC64AA395}"/>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3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75E9-45B6-9A99-EBBF9B22A861}"/>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10"/>
          <c:min val="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A883-4E59-9370-2D35B69759F0}"/>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Instructions!#REF!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Instructions!#REF!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Instructions!#REF!</c15:sqref>
                        </c15:formulaRef>
                      </c:ext>
                    </c:extLst>
                    <c:strCache>
                      <c:ptCount val="1"/>
                      <c:pt idx="0">
                        <c:v>#REF!</c:v>
                      </c:pt>
                    </c:strCache>
                  </c:strRef>
                </c15:cat>
              </c15:filteredCategoryTitle>
            </c:ext>
            <c:ext xmlns:c16="http://schemas.microsoft.com/office/drawing/2014/chart" uri="{C3380CC4-5D6E-409C-BE32-E72D297353CC}">
              <c16:uniqueId val="{00000000-D3CC-4938-811C-7A4A8A36BCB2}"/>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444086</xdr:colOff>
      <xdr:row>8</xdr:row>
      <xdr:rowOff>0</xdr:rowOff>
    </xdr:from>
    <xdr:to>
      <xdr:col>19</xdr:col>
      <xdr:colOff>758825</xdr:colOff>
      <xdr:row>12</xdr:row>
      <xdr:rowOff>64191</xdr:rowOff>
    </xdr:to>
    <xdr:graphicFrame macro="">
      <xdr:nvGraphicFramePr>
        <xdr:cNvPr id="2" name="Chart 1">
          <a:extLst>
            <a:ext uri="{FF2B5EF4-FFF2-40B4-BE49-F238E27FC236}">
              <a16:creationId xmlns:a16="http://schemas.microsoft.com/office/drawing/2014/main" id="{1674A303-1C36-455E-A75B-AC14282B0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74543</xdr:colOff>
      <xdr:row>8</xdr:row>
      <xdr:rowOff>0</xdr:rowOff>
    </xdr:from>
    <xdr:to>
      <xdr:col>24</xdr:col>
      <xdr:colOff>286716</xdr:colOff>
      <xdr:row>12</xdr:row>
      <xdr:rowOff>57702</xdr:rowOff>
    </xdr:to>
    <xdr:graphicFrame macro="">
      <xdr:nvGraphicFramePr>
        <xdr:cNvPr id="3" name="Chart 2">
          <a:extLst>
            <a:ext uri="{FF2B5EF4-FFF2-40B4-BE49-F238E27FC236}">
              <a16:creationId xmlns:a16="http://schemas.microsoft.com/office/drawing/2014/main" id="{254C12B9-C2B5-4212-B3EA-E4A688A4F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422413</xdr:colOff>
      <xdr:row>8</xdr:row>
      <xdr:rowOff>0</xdr:rowOff>
    </xdr:from>
    <xdr:to>
      <xdr:col>29</xdr:col>
      <xdr:colOff>124239</xdr:colOff>
      <xdr:row>12</xdr:row>
      <xdr:rowOff>57701</xdr:rowOff>
    </xdr:to>
    <xdr:graphicFrame macro="">
      <xdr:nvGraphicFramePr>
        <xdr:cNvPr id="4" name="Chart 3">
          <a:extLst>
            <a:ext uri="{FF2B5EF4-FFF2-40B4-BE49-F238E27FC236}">
              <a16:creationId xmlns:a16="http://schemas.microsoft.com/office/drawing/2014/main" id="{A53B2BD8-20AD-4119-860B-56E8AA122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422413</xdr:colOff>
      <xdr:row>13</xdr:row>
      <xdr:rowOff>0</xdr:rowOff>
    </xdr:from>
    <xdr:to>
      <xdr:col>19</xdr:col>
      <xdr:colOff>733977</xdr:colOff>
      <xdr:row>28</xdr:row>
      <xdr:rowOff>16289</xdr:rowOff>
    </xdr:to>
    <xdr:graphicFrame macro="">
      <xdr:nvGraphicFramePr>
        <xdr:cNvPr id="5" name="Chart 4">
          <a:extLst>
            <a:ext uri="{FF2B5EF4-FFF2-40B4-BE49-F238E27FC236}">
              <a16:creationId xmlns:a16="http://schemas.microsoft.com/office/drawing/2014/main" id="{E0DA74F4-AC5B-422C-9E8C-9DDF6648C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82826</xdr:colOff>
      <xdr:row>12</xdr:row>
      <xdr:rowOff>173935</xdr:rowOff>
    </xdr:from>
    <xdr:to>
      <xdr:col>24</xdr:col>
      <xdr:colOff>294999</xdr:colOff>
      <xdr:row>28</xdr:row>
      <xdr:rowOff>8007</xdr:rowOff>
    </xdr:to>
    <xdr:graphicFrame macro="">
      <xdr:nvGraphicFramePr>
        <xdr:cNvPr id="6" name="Chart 5">
          <a:extLst>
            <a:ext uri="{FF2B5EF4-FFF2-40B4-BE49-F238E27FC236}">
              <a16:creationId xmlns:a16="http://schemas.microsoft.com/office/drawing/2014/main" id="{31DB4340-4237-4557-9BF5-B3D8CC670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438978</xdr:colOff>
      <xdr:row>13</xdr:row>
      <xdr:rowOff>16565</xdr:rowOff>
    </xdr:from>
    <xdr:to>
      <xdr:col>29</xdr:col>
      <xdr:colOff>137629</xdr:colOff>
      <xdr:row>28</xdr:row>
      <xdr:rowOff>32854</xdr:rowOff>
    </xdr:to>
    <xdr:graphicFrame macro="">
      <xdr:nvGraphicFramePr>
        <xdr:cNvPr id="7" name="Chart 6">
          <a:extLst>
            <a:ext uri="{FF2B5EF4-FFF2-40B4-BE49-F238E27FC236}">
              <a16:creationId xmlns:a16="http://schemas.microsoft.com/office/drawing/2014/main" id="{37B0A373-18C5-4439-9023-D347A37C1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8</xdr:row>
      <xdr:rowOff>0</xdr:rowOff>
    </xdr:from>
    <xdr:to>
      <xdr:col>34</xdr:col>
      <xdr:colOff>308389</xdr:colOff>
      <xdr:row>12</xdr:row>
      <xdr:rowOff>132245</xdr:rowOff>
    </xdr:to>
    <xdr:graphicFrame macro="">
      <xdr:nvGraphicFramePr>
        <xdr:cNvPr id="8" name="Chart 7">
          <a:extLst>
            <a:ext uri="{FF2B5EF4-FFF2-40B4-BE49-F238E27FC236}">
              <a16:creationId xmlns:a16="http://schemas.microsoft.com/office/drawing/2014/main" id="{733BB455-9FF8-41BF-B35D-A77D83450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596348</xdr:colOff>
      <xdr:row>13</xdr:row>
      <xdr:rowOff>16566</xdr:rowOff>
    </xdr:from>
    <xdr:to>
      <xdr:col>34</xdr:col>
      <xdr:colOff>294999</xdr:colOff>
      <xdr:row>28</xdr:row>
      <xdr:rowOff>32855</xdr:rowOff>
    </xdr:to>
    <xdr:graphicFrame macro="">
      <xdr:nvGraphicFramePr>
        <xdr:cNvPr id="9" name="Chart 8">
          <a:extLst>
            <a:ext uri="{FF2B5EF4-FFF2-40B4-BE49-F238E27FC236}">
              <a16:creationId xmlns:a16="http://schemas.microsoft.com/office/drawing/2014/main" id="{99350827-FA48-4BE2-8456-69B063F89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59530</xdr:colOff>
      <xdr:row>7</xdr:row>
      <xdr:rowOff>2631282</xdr:rowOff>
    </xdr:from>
    <xdr:to>
      <xdr:col>2</xdr:col>
      <xdr:colOff>1252644</xdr:colOff>
      <xdr:row>8</xdr:row>
      <xdr:rowOff>156971</xdr:rowOff>
    </xdr:to>
    <xdr:pic>
      <xdr:nvPicPr>
        <xdr:cNvPr id="10" name="Picture 9">
          <a:extLst>
            <a:ext uri="{FF2B5EF4-FFF2-40B4-BE49-F238E27FC236}">
              <a16:creationId xmlns:a16="http://schemas.microsoft.com/office/drawing/2014/main" id="{FA8E3D6F-9C24-4252-AA96-6C281E04417C}"/>
            </a:ext>
          </a:extLst>
        </xdr:cNvPr>
        <xdr:cNvPicPr>
          <a:picLocks noChangeAspect="1"/>
        </xdr:cNvPicPr>
      </xdr:nvPicPr>
      <xdr:blipFill>
        <a:blip xmlns:r="http://schemas.openxmlformats.org/officeDocument/2006/relationships" r:embed="rId9"/>
        <a:stretch>
          <a:fillRect/>
        </a:stretch>
      </xdr:blipFill>
      <xdr:spPr>
        <a:xfrm>
          <a:off x="702468" y="3881438"/>
          <a:ext cx="1455051" cy="6570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620F26-80F2-4D12-8C58-55641A94509E}" name="EnergyScope26" displayName="EnergyScope26" ref="E16:E20" totalsRowShown="0" headerRowDxfId="28" dataDxfId="27" tableBorderDxfId="26">
  <tableColumns count="1">
    <tableColumn id="3" xr3:uid="{318E6ADC-3E3B-40AA-A24D-5B71E56F593A}" name="Quantity (metric tonnes)" dataDxfId="25"/>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9EC4FF-C9A7-450B-ADD2-1A84DCAD466F}" name="Table2" displayName="Table2" ref="D17:H25" totalsRowShown="0" headerRowDxfId="24" tableBorderDxfId="23">
  <tableColumns count="5">
    <tableColumn id="1" xr3:uid="{5B4CFD07-2370-4222-AAC8-A3992750C9D0}" name="Participating Site (SIteID)" dataDxfId="22"/>
    <tableColumn id="2" xr3:uid="{3A947AC9-C9C4-4492-973C-EF7416709A67}" name="a. Eligible volume (metric tonnes) carried over from the previous Accounting Period (if applicable)" dataDxfId="21"/>
    <tableColumn id="3" xr3:uid="{E7E92EEA-FE03-4B62-BE5D-93B92769C65F}" name="b. Eligible Volume (metric tonnes)  received within the Accounting Period." dataDxfId="20"/>
    <tableColumn id="4" xr3:uid="{46747CA0-5A96-4EED-837A-22D419E4067B}" name="c. Eligible Volume (metric tonnes) sold within the Accounting Period." dataDxfId="19"/>
    <tableColumn id="5" xr3:uid="{D22737FC-13D1-487F-BDFE-85BDF89C2D4D}" name="d. Eligible volume (metric tonnes) to carry over to the next Accounting Period (if applicable)" dataDxfId="18">
      <calculatedColumnFormula>Table2[[#This Row],[a. Eligible volume (metric tonnes) carried over from the previous Accounting Period (if applicable)]]+Table2[[#This Row],[b. Eligible Volume (metric tonnes)  received within the Accounting Period.]]-Table2[[#This Row],[c. Eligible Volume (metric tonnes) sold within the Accounting Period.]]</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026B8A-4FC9-4DB6-8E8C-2A31FE4DFC8D}" name="EnergyScope264" displayName="EnergyScope264" ref="E29:E33" totalsRowShown="0" headerRowDxfId="17" dataDxfId="16" tableBorderDxfId="15">
  <tableColumns count="1">
    <tableColumn id="3" xr3:uid="{E99C73EB-C7A3-472D-B6A7-C4E1A9792530}" name="Quantity (metric tonnes)" dataDxfId="14"/>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C698DF-2E81-44C2-8196-49266EED97EF}" name="Table1" displayName="Table1" ref="E37:E38" totalsRowShown="0" headerRowDxfId="13" dataDxfId="11" headerRowBorderDxfId="12" tableBorderDxfId="10">
  <tableColumns count="1">
    <tableColumn id="1" xr3:uid="{99AAAD85-6B34-4BAC-A89F-0B910A9C50C0}" name="Quantity (metric tonnes)" dataDxfId="9">
      <calculatedColumnFormula>E30+E31-E32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260063-3E16-470F-A5B9-48ECA48F9613}" name="Table4" displayName="Table4" ref="E16:E18" totalsRowShown="0" headerRowDxfId="8" dataDxfId="7" tableBorderDxfId="6">
  <tableColumns count="1">
    <tableColumn id="1" xr3:uid="{F9CE3803-323F-4177-B1C9-CD6D8A7D56B5}" name="Quantity (metric tonnes)"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BA85-7C1B-4180-964B-AF46372B8DD9}">
  <dimension ref="A1:U10"/>
  <sheetViews>
    <sheetView tabSelected="1" zoomScale="80" zoomScaleNormal="80" workbookViewId="0">
      <selection activeCell="C3" sqref="C3"/>
    </sheetView>
  </sheetViews>
  <sheetFormatPr defaultRowHeight="14.25" x14ac:dyDescent="0.45"/>
  <cols>
    <col min="1" max="1" width="9" customWidth="1"/>
    <col min="2" max="2" width="3.53125" customWidth="1"/>
    <col min="3" max="3" width="25.1328125" customWidth="1"/>
    <col min="4" max="4" width="15.46484375" customWidth="1"/>
    <col min="5" max="6" width="21.6640625" customWidth="1"/>
    <col min="7" max="7" width="39.86328125" customWidth="1"/>
    <col min="8" max="8" width="3" customWidth="1"/>
    <col min="9" max="10" width="3.53125" customWidth="1"/>
    <col min="11" max="19" width="0" hidden="1" customWidth="1"/>
    <col min="20" max="20" width="11.1328125" hidden="1" customWidth="1"/>
    <col min="21" max="21" width="10.33203125" hidden="1" customWidth="1"/>
    <col min="22" max="41" width="0" hidden="1" customWidth="1"/>
  </cols>
  <sheetData>
    <row r="1" spans="1:12" x14ac:dyDescent="0.45">
      <c r="A1" s="105"/>
      <c r="B1" s="105"/>
      <c r="C1" s="105"/>
      <c r="D1" s="2"/>
      <c r="E1" s="2"/>
      <c r="F1" s="2"/>
      <c r="G1" s="2"/>
      <c r="H1" s="2"/>
      <c r="I1" s="2"/>
      <c r="K1" s="2"/>
      <c r="L1" s="1"/>
    </row>
    <row r="2" spans="1:12" x14ac:dyDescent="0.45">
      <c r="A2" s="2"/>
      <c r="B2" s="106"/>
      <c r="C2" s="107"/>
      <c r="D2" s="3"/>
      <c r="E2" s="3"/>
      <c r="F2" s="3"/>
      <c r="G2" s="3"/>
      <c r="H2" s="3"/>
      <c r="I2" s="4"/>
    </row>
    <row r="3" spans="1:12" x14ac:dyDescent="0.45">
      <c r="A3" s="2"/>
      <c r="B3" s="4"/>
      <c r="C3" s="12" t="s">
        <v>0</v>
      </c>
      <c r="D3" s="41" t="s">
        <v>42</v>
      </c>
      <c r="E3" s="2"/>
      <c r="F3" s="2"/>
      <c r="G3" s="2"/>
      <c r="H3" s="2"/>
      <c r="I3" s="4"/>
    </row>
    <row r="4" spans="1:12" x14ac:dyDescent="0.45">
      <c r="A4" s="2"/>
      <c r="B4" s="4"/>
      <c r="C4" s="12" t="s">
        <v>1</v>
      </c>
      <c r="D4" s="41">
        <v>3.2</v>
      </c>
      <c r="E4" s="2"/>
      <c r="F4" s="2"/>
      <c r="G4" s="2"/>
      <c r="H4" s="2"/>
      <c r="I4" s="4"/>
    </row>
    <row r="5" spans="1:12" x14ac:dyDescent="0.45">
      <c r="A5" s="2"/>
      <c r="B5" s="4"/>
      <c r="C5" s="12" t="s">
        <v>2</v>
      </c>
      <c r="D5" s="41">
        <v>4</v>
      </c>
      <c r="E5" s="2"/>
      <c r="F5" s="2"/>
      <c r="G5" s="2"/>
      <c r="H5" s="2"/>
      <c r="I5" s="4"/>
    </row>
    <row r="6" spans="1:12" x14ac:dyDescent="0.45">
      <c r="A6" s="2"/>
      <c r="B6" s="4"/>
      <c r="C6" s="12"/>
      <c r="D6" s="2"/>
      <c r="E6" s="2"/>
      <c r="F6" s="2"/>
      <c r="G6" s="2"/>
      <c r="H6" s="2"/>
      <c r="I6" s="4"/>
    </row>
    <row r="7" spans="1:12" x14ac:dyDescent="0.45">
      <c r="A7" s="2"/>
      <c r="B7" s="4"/>
      <c r="C7" s="12"/>
      <c r="D7" s="2"/>
      <c r="E7" s="2"/>
      <c r="F7" s="2"/>
      <c r="G7" s="2"/>
      <c r="H7" s="2"/>
      <c r="I7" s="4"/>
    </row>
    <row r="8" spans="1:12" ht="246.75" customHeight="1" x14ac:dyDescent="0.45">
      <c r="A8" s="2"/>
      <c r="B8" s="4"/>
      <c r="D8" s="108" t="s">
        <v>3</v>
      </c>
      <c r="E8" s="108"/>
      <c r="F8" s="108"/>
      <c r="G8" s="108"/>
      <c r="H8" s="2"/>
      <c r="I8" s="4"/>
    </row>
    <row r="9" spans="1:12" x14ac:dyDescent="0.45">
      <c r="A9" s="2"/>
      <c r="B9" s="103"/>
      <c r="C9" s="104"/>
      <c r="D9" s="7"/>
      <c r="E9" s="8"/>
      <c r="F9" s="8"/>
      <c r="G9" s="9"/>
      <c r="H9" s="9"/>
      <c r="I9" s="10"/>
    </row>
    <row r="10" spans="1:12" x14ac:dyDescent="0.45">
      <c r="A10" s="2"/>
      <c r="B10" s="2"/>
      <c r="C10" s="2"/>
      <c r="D10" s="5"/>
      <c r="E10" s="6"/>
      <c r="F10" s="6"/>
      <c r="G10" s="11"/>
      <c r="H10" s="11"/>
      <c r="I10" s="11"/>
      <c r="K10" s="6"/>
      <c r="L10" s="6"/>
    </row>
  </sheetData>
  <mergeCells count="4">
    <mergeCell ref="B9:C9"/>
    <mergeCell ref="A1:C1"/>
    <mergeCell ref="B2:C2"/>
    <mergeCell ref="D8:G8"/>
  </mergeCells>
  <phoneticPr fontId="9"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88C9-4C62-497C-805F-8939264D0BEB}">
  <dimension ref="A1:Q27"/>
  <sheetViews>
    <sheetView topLeftCell="B1" zoomScale="80" zoomScaleNormal="80" workbookViewId="0">
      <selection activeCell="D3" sqref="D3"/>
    </sheetView>
  </sheetViews>
  <sheetFormatPr defaultRowHeight="14.25" x14ac:dyDescent="0.45"/>
  <cols>
    <col min="1" max="1" width="0" hidden="1" customWidth="1"/>
    <col min="2" max="2" width="2.9296875" customWidth="1"/>
    <col min="3" max="3" width="3.53125" customWidth="1"/>
    <col min="4" max="4" width="43" customWidth="1"/>
    <col min="5" max="5" width="24.6640625" customWidth="1"/>
    <col min="6" max="6" width="66.796875" customWidth="1"/>
    <col min="7" max="7" width="13.86328125" customWidth="1"/>
  </cols>
  <sheetData>
    <row r="1" spans="1:8" x14ac:dyDescent="0.45">
      <c r="A1" s="46"/>
      <c r="B1" s="46"/>
      <c r="C1" s="46"/>
      <c r="D1" s="46"/>
      <c r="E1" s="46"/>
      <c r="F1" s="46"/>
      <c r="G1" s="46"/>
      <c r="H1" s="46"/>
    </row>
    <row r="2" spans="1:8" x14ac:dyDescent="0.45">
      <c r="A2" s="46"/>
      <c r="B2" s="46"/>
      <c r="C2" s="106"/>
      <c r="D2" s="107"/>
      <c r="E2" s="3"/>
      <c r="F2" s="3"/>
      <c r="G2" s="13"/>
      <c r="H2" s="46"/>
    </row>
    <row r="3" spans="1:8" x14ac:dyDescent="0.45">
      <c r="A3" s="46"/>
      <c r="B3" s="46"/>
      <c r="C3" s="4"/>
      <c r="D3" s="12"/>
      <c r="E3" s="41" t="s">
        <v>4</v>
      </c>
      <c r="F3" s="2"/>
      <c r="G3" s="14"/>
      <c r="H3" s="46"/>
    </row>
    <row r="4" spans="1:8" x14ac:dyDescent="0.45">
      <c r="A4" s="46"/>
      <c r="B4" s="46"/>
      <c r="C4" s="4"/>
      <c r="D4" s="5" t="s">
        <v>5</v>
      </c>
      <c r="E4" s="5" t="s">
        <v>6</v>
      </c>
      <c r="F4" s="2"/>
      <c r="G4" s="14"/>
      <c r="H4" s="46"/>
    </row>
    <row r="5" spans="1:8" x14ac:dyDescent="0.45">
      <c r="A5" s="46"/>
      <c r="B5" s="46"/>
      <c r="C5" s="4"/>
      <c r="D5" s="5" t="s">
        <v>7</v>
      </c>
      <c r="E5" s="5" t="s">
        <v>8</v>
      </c>
      <c r="F5" s="2"/>
      <c r="G5" s="14"/>
      <c r="H5" s="46"/>
    </row>
    <row r="6" spans="1:8" ht="15" customHeight="1" x14ac:dyDescent="0.45">
      <c r="A6" s="46"/>
      <c r="B6" s="46"/>
      <c r="C6" s="4"/>
      <c r="E6" s="6"/>
      <c r="F6" s="5"/>
      <c r="G6" s="15"/>
      <c r="H6" s="46"/>
    </row>
    <row r="7" spans="1:8" ht="380.25" customHeight="1" x14ac:dyDescent="0.45">
      <c r="A7" s="46"/>
      <c r="B7" s="46"/>
      <c r="C7" s="4"/>
      <c r="D7" s="5" t="s">
        <v>9</v>
      </c>
      <c r="E7" s="108" t="s">
        <v>10</v>
      </c>
      <c r="F7" s="108"/>
      <c r="G7" s="14"/>
      <c r="H7" s="46"/>
    </row>
    <row r="8" spans="1:8" x14ac:dyDescent="0.45">
      <c r="A8" s="46"/>
      <c r="B8" s="46"/>
      <c r="C8" s="22"/>
      <c r="D8" s="109"/>
      <c r="E8" s="109"/>
      <c r="F8" s="109"/>
      <c r="G8" s="27"/>
      <c r="H8" s="46"/>
    </row>
    <row r="9" spans="1:8" x14ac:dyDescent="0.45">
      <c r="A9" s="46"/>
      <c r="B9" s="46"/>
      <c r="C9" s="105"/>
      <c r="D9" s="105"/>
      <c r="E9" s="5"/>
      <c r="F9" s="6"/>
      <c r="G9" s="6"/>
      <c r="H9" s="46"/>
    </row>
    <row r="10" spans="1:8" x14ac:dyDescent="0.45">
      <c r="A10" s="46"/>
      <c r="B10" s="46"/>
      <c r="C10" s="40"/>
      <c r="D10" s="3"/>
      <c r="E10" s="3"/>
      <c r="F10" s="3"/>
      <c r="G10" s="48"/>
      <c r="H10" s="46"/>
    </row>
    <row r="11" spans="1:8" x14ac:dyDescent="0.45">
      <c r="A11" s="46"/>
      <c r="B11" s="46"/>
      <c r="C11" s="4"/>
      <c r="D11" s="12" t="s">
        <v>11</v>
      </c>
      <c r="E11" s="6"/>
      <c r="F11" s="6"/>
      <c r="G11" s="45"/>
      <c r="H11" s="46"/>
    </row>
    <row r="12" spans="1:8" x14ac:dyDescent="0.45">
      <c r="A12" s="46">
        <v>2.1</v>
      </c>
      <c r="B12" s="46"/>
      <c r="C12" s="4"/>
      <c r="D12" s="42" t="s">
        <v>12</v>
      </c>
      <c r="E12" s="99"/>
      <c r="G12" s="45"/>
      <c r="H12" s="46"/>
    </row>
    <row r="13" spans="1:8" x14ac:dyDescent="0.45">
      <c r="A13" s="46"/>
      <c r="B13" s="46"/>
      <c r="C13" s="4"/>
      <c r="D13" s="2"/>
      <c r="E13" s="2"/>
      <c r="F13" s="44"/>
      <c r="G13" s="45"/>
      <c r="H13" s="46"/>
    </row>
    <row r="14" spans="1:8" x14ac:dyDescent="0.45">
      <c r="A14" s="46"/>
      <c r="B14" s="46"/>
      <c r="C14" s="4"/>
      <c r="D14" s="2"/>
      <c r="E14" s="2"/>
      <c r="F14" s="44"/>
      <c r="G14" s="45"/>
      <c r="H14" s="46"/>
    </row>
    <row r="15" spans="1:8" x14ac:dyDescent="0.45">
      <c r="A15" s="46"/>
      <c r="B15" s="46"/>
      <c r="C15" s="4"/>
      <c r="D15" s="49" t="s">
        <v>13</v>
      </c>
      <c r="E15" s="2"/>
      <c r="F15" s="46"/>
      <c r="G15" s="61"/>
      <c r="H15" s="46"/>
    </row>
    <row r="16" spans="1:8" x14ac:dyDescent="0.45">
      <c r="A16" s="46"/>
      <c r="B16" s="46"/>
      <c r="C16" s="4"/>
      <c r="D16" s="50" t="s">
        <v>14</v>
      </c>
      <c r="E16" s="25" t="s">
        <v>15</v>
      </c>
      <c r="F16" s="46"/>
      <c r="G16" s="61"/>
      <c r="H16" s="58"/>
    </row>
    <row r="17" spans="1:17" ht="28.5" x14ac:dyDescent="0.45">
      <c r="A17" s="46">
        <v>2.2000000000000002</v>
      </c>
      <c r="B17" s="46"/>
      <c r="C17" s="16"/>
      <c r="D17" s="51" t="s">
        <v>16</v>
      </c>
      <c r="E17" s="100"/>
      <c r="F17" s="46"/>
      <c r="G17" s="61"/>
      <c r="H17" s="51"/>
    </row>
    <row r="18" spans="1:17" ht="28.5" x14ac:dyDescent="0.45">
      <c r="A18" s="46">
        <v>2.2999999999999998</v>
      </c>
      <c r="B18" s="46"/>
      <c r="C18" s="4"/>
      <c r="D18" s="51" t="s">
        <v>17</v>
      </c>
      <c r="E18" s="100"/>
      <c r="F18" s="46"/>
      <c r="G18" s="61"/>
      <c r="H18" s="51"/>
    </row>
    <row r="19" spans="1:17" ht="28.5" x14ac:dyDescent="0.45">
      <c r="A19" s="46">
        <v>2.4</v>
      </c>
      <c r="B19" s="46"/>
      <c r="C19" s="4"/>
      <c r="D19" s="52" t="s">
        <v>18</v>
      </c>
      <c r="E19" s="100"/>
      <c r="F19" s="64" t="s">
        <v>19</v>
      </c>
      <c r="G19" s="61"/>
      <c r="H19" s="52"/>
    </row>
    <row r="20" spans="1:17" ht="28.5" x14ac:dyDescent="0.45">
      <c r="A20" s="46">
        <v>2.5</v>
      </c>
      <c r="B20" s="46"/>
      <c r="C20" s="4"/>
      <c r="D20" s="53" t="s">
        <v>20</v>
      </c>
      <c r="E20" s="55">
        <f>E17+E18-E19</f>
        <v>0</v>
      </c>
      <c r="G20" s="45"/>
      <c r="H20" s="53"/>
      <c r="Q20" s="88"/>
    </row>
    <row r="21" spans="1:17" x14ac:dyDescent="0.45">
      <c r="A21" s="46"/>
      <c r="B21" s="46"/>
      <c r="C21" s="4"/>
      <c r="D21" s="53"/>
      <c r="E21" s="56"/>
      <c r="F21" s="44"/>
      <c r="G21" s="47"/>
      <c r="H21" s="46"/>
    </row>
    <row r="22" spans="1:17" x14ac:dyDescent="0.45">
      <c r="A22" s="46"/>
      <c r="B22" s="46"/>
      <c r="C22" s="4"/>
      <c r="D22" s="53"/>
      <c r="E22" s="56"/>
      <c r="F22" s="44"/>
      <c r="G22" s="47"/>
      <c r="H22" s="46"/>
    </row>
    <row r="23" spans="1:17" x14ac:dyDescent="0.45">
      <c r="A23" s="46"/>
      <c r="B23" s="46"/>
      <c r="C23" s="4"/>
      <c r="D23" s="62" t="s">
        <v>21</v>
      </c>
      <c r="E23" s="56"/>
      <c r="F23" s="44"/>
      <c r="G23" s="47"/>
      <c r="H23" s="46"/>
    </row>
    <row r="24" spans="1:17" ht="14.65" thickBot="1" x14ac:dyDescent="0.5">
      <c r="A24" s="46"/>
      <c r="B24" s="46"/>
      <c r="C24" s="4"/>
      <c r="D24" s="54"/>
      <c r="E24" s="60" t="s">
        <v>15</v>
      </c>
      <c r="F24" s="44"/>
      <c r="G24" s="47"/>
      <c r="H24" s="46"/>
    </row>
    <row r="25" spans="1:17" ht="14.65" thickTop="1" x14ac:dyDescent="0.45">
      <c r="A25" s="46">
        <v>2.6</v>
      </c>
      <c r="B25" s="46"/>
      <c r="C25" s="4"/>
      <c r="D25" s="63" t="s">
        <v>22</v>
      </c>
      <c r="E25" s="59">
        <f>E20</f>
        <v>0</v>
      </c>
      <c r="G25" s="61"/>
      <c r="H25" s="46"/>
      <c r="O25" s="88"/>
    </row>
    <row r="26" spans="1:17" x14ac:dyDescent="0.45">
      <c r="A26" s="46"/>
      <c r="B26" s="46"/>
      <c r="C26" s="22"/>
      <c r="D26" s="39"/>
      <c r="E26" s="39"/>
      <c r="F26" s="39"/>
      <c r="G26" s="43"/>
      <c r="H26" s="46"/>
    </row>
    <row r="27" spans="1:17" x14ac:dyDescent="0.45">
      <c r="A27" s="46"/>
      <c r="B27" s="46"/>
      <c r="C27" s="46"/>
      <c r="D27" s="46"/>
      <c r="E27" s="46"/>
      <c r="F27" s="46"/>
      <c r="G27" s="46"/>
      <c r="H27" s="46"/>
    </row>
  </sheetData>
  <sheetProtection algorithmName="SHA-512" hashValue="RoOUF2LteK6HwBWYSPlnRFWY3vK3A/AcffnmNWbqsPPO+BAQdMfjG61wc1UY7G/Bf8WGJdV7M5PsCAPKxqk/4A==" saltValue="QNIPzbC6dlRGVk/uRthobQ==" spinCount="100000" sheet="1" objects="1" scenarios="1"/>
  <mergeCells count="4">
    <mergeCell ref="C9:D9"/>
    <mergeCell ref="D8:F8"/>
    <mergeCell ref="C2:D2"/>
    <mergeCell ref="E7:F7"/>
  </mergeCells>
  <conditionalFormatting sqref="E19">
    <cfRule type="cellIs" dxfId="4" priority="1" operator="greaterThan">
      <formula>SUM(E17:E18)</formula>
    </cfRule>
  </conditionalFormatting>
  <conditionalFormatting sqref="E21:E23">
    <cfRule type="cellIs" dxfId="3" priority="2" operator="lessThan">
      <formula>0</formula>
    </cfRule>
  </conditionalFormatting>
  <dataValidations count="4">
    <dataValidation type="whole" errorStyle="warning" operator="lessThanOrEqual" allowBlank="1" showInputMessage="1" showErrorMessage="1" errorTitle="Incorrect volume entered" error="The eligible volume sold within the accounting period cannot exceed the volume of a + b" sqref="E19" xr:uid="{7DF2135D-81BF-41B8-8992-9B7720CEB526}">
      <formula1>SUM(E17:E18)</formula1>
    </dataValidation>
    <dataValidation allowBlank="1" showInputMessage="1" showErrorMessage="1" sqref="I11" xr:uid="{10C9C140-D73D-4EBA-83B5-37FCF45F2488}"/>
    <dataValidation type="whole" allowBlank="1" showInputMessage="1" showErrorMessage="1" errorTitle="Date error" error="Enter a year (yyyy)" sqref="E12" xr:uid="{B0D3BFEF-1F3F-4E7E-A317-0F8BC1AC8AC4}">
      <formula1>2020</formula1>
      <formula2>2100</formula2>
    </dataValidation>
    <dataValidation type="whole" operator="greaterThanOrEqual" allowBlank="1" showInputMessage="1" showErrorMessage="1" errorTitle="Incorrect number entered" error="Only enter whole numbers (no decimals)" sqref="E17 E18" xr:uid="{538670A7-CE3A-43F5-A17F-29C70D7592DC}">
      <formula1>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C52C7-4E2A-4404-84DD-780F3AC3ED6A}">
  <dimension ref="A1:K44"/>
  <sheetViews>
    <sheetView topLeftCell="B1" zoomScale="80" zoomScaleNormal="80" workbookViewId="0">
      <selection activeCell="D3" sqref="D3"/>
    </sheetView>
  </sheetViews>
  <sheetFormatPr defaultRowHeight="14.25" x14ac:dyDescent="0.45"/>
  <cols>
    <col min="1" max="1" width="8.86328125" style="86" hidden="1" customWidth="1"/>
    <col min="2" max="2" width="3" style="86" customWidth="1"/>
    <col min="3" max="3" width="3.53125" customWidth="1"/>
    <col min="4" max="4" width="37.46484375" customWidth="1"/>
    <col min="5" max="5" width="35" customWidth="1"/>
    <col min="6" max="6" width="34.53125" customWidth="1"/>
    <col min="7" max="7" width="31.6640625" customWidth="1"/>
    <col min="8" max="8" width="30.46484375" customWidth="1"/>
  </cols>
  <sheetData>
    <row r="1" spans="1:10" x14ac:dyDescent="0.45">
      <c r="A1" s="89"/>
      <c r="B1" s="89"/>
      <c r="C1" s="46"/>
      <c r="D1" s="46"/>
      <c r="E1" s="46"/>
      <c r="F1" s="46"/>
      <c r="G1" s="46"/>
      <c r="H1" s="46"/>
      <c r="I1" s="46"/>
      <c r="J1" s="46"/>
    </row>
    <row r="2" spans="1:10" x14ac:dyDescent="0.45">
      <c r="A2" s="89"/>
      <c r="B2" s="89"/>
      <c r="C2" s="17"/>
      <c r="D2" s="18"/>
      <c r="E2" s="18"/>
      <c r="F2" s="18"/>
      <c r="G2" s="18"/>
      <c r="H2" s="18"/>
      <c r="I2" s="19"/>
      <c r="J2" s="46"/>
    </row>
    <row r="3" spans="1:10" x14ac:dyDescent="0.45">
      <c r="A3" s="89"/>
      <c r="B3" s="89"/>
      <c r="C3" s="10"/>
      <c r="D3" s="5"/>
      <c r="E3" s="5" t="s">
        <v>23</v>
      </c>
      <c r="F3" s="6"/>
      <c r="G3" s="6"/>
      <c r="H3" s="6"/>
      <c r="I3" s="20"/>
      <c r="J3" s="46"/>
    </row>
    <row r="4" spans="1:10" x14ac:dyDescent="0.45">
      <c r="A4" s="89"/>
      <c r="B4" s="89"/>
      <c r="C4" s="10"/>
      <c r="D4" s="5" t="s">
        <v>5</v>
      </c>
      <c r="E4" s="5" t="s">
        <v>6</v>
      </c>
      <c r="F4" s="6"/>
      <c r="G4" s="6"/>
      <c r="H4" s="6"/>
      <c r="I4" s="20"/>
      <c r="J4" s="46"/>
    </row>
    <row r="5" spans="1:10" x14ac:dyDescent="0.45">
      <c r="A5" s="89"/>
      <c r="B5" s="89"/>
      <c r="C5" s="10"/>
      <c r="D5" s="5" t="s">
        <v>7</v>
      </c>
      <c r="E5" s="5" t="s">
        <v>24</v>
      </c>
      <c r="F5" s="6"/>
      <c r="G5" s="6"/>
      <c r="H5" s="6"/>
      <c r="I5" s="20"/>
      <c r="J5" s="46"/>
    </row>
    <row r="6" spans="1:10" x14ac:dyDescent="0.45">
      <c r="A6" s="89"/>
      <c r="B6" s="89"/>
      <c r="C6" s="10"/>
      <c r="D6" s="6"/>
      <c r="E6" s="6"/>
      <c r="F6" s="6"/>
      <c r="G6" s="6"/>
      <c r="H6" s="6"/>
      <c r="I6" s="20"/>
      <c r="J6" s="46"/>
    </row>
    <row r="7" spans="1:10" ht="242.25" customHeight="1" x14ac:dyDescent="0.45">
      <c r="A7" s="89"/>
      <c r="B7" s="89"/>
      <c r="C7" s="10"/>
      <c r="D7" s="5" t="s">
        <v>9</v>
      </c>
      <c r="E7" s="110" t="s">
        <v>43</v>
      </c>
      <c r="F7" s="108"/>
      <c r="G7" s="108"/>
      <c r="H7" s="108"/>
      <c r="I7" s="20"/>
      <c r="J7" s="46"/>
    </row>
    <row r="8" spans="1:10" x14ac:dyDescent="0.45">
      <c r="A8" s="89"/>
      <c r="B8" s="89"/>
      <c r="C8" s="21"/>
      <c r="D8" s="8"/>
      <c r="E8" s="8"/>
      <c r="F8" s="8"/>
      <c r="G8" s="8"/>
      <c r="H8" s="8"/>
      <c r="I8" s="26"/>
      <c r="J8" s="46"/>
    </row>
    <row r="9" spans="1:10" x14ac:dyDescent="0.45">
      <c r="A9" s="89"/>
      <c r="B9" s="89"/>
      <c r="C9" s="6"/>
      <c r="D9" s="6"/>
      <c r="E9" s="6"/>
      <c r="F9" s="6"/>
      <c r="G9" s="6"/>
      <c r="H9" s="6"/>
      <c r="I9" s="6"/>
      <c r="J9" s="46"/>
    </row>
    <row r="10" spans="1:10" x14ac:dyDescent="0.45">
      <c r="A10" s="89"/>
      <c r="B10" s="89"/>
      <c r="C10" s="17"/>
      <c r="D10" s="18"/>
      <c r="E10" s="18"/>
      <c r="F10" s="18"/>
      <c r="G10" s="18"/>
      <c r="H10" s="18"/>
      <c r="I10" s="19"/>
      <c r="J10" s="46"/>
    </row>
    <row r="11" spans="1:10" x14ac:dyDescent="0.45">
      <c r="A11" s="89"/>
      <c r="B11" s="89"/>
      <c r="C11" s="10"/>
      <c r="D11" s="5" t="s">
        <v>11</v>
      </c>
      <c r="E11" s="6"/>
      <c r="F11" s="6"/>
      <c r="G11" s="6"/>
      <c r="H11" s="6"/>
      <c r="I11" s="20"/>
      <c r="J11" s="46"/>
    </row>
    <row r="12" spans="1:10" x14ac:dyDescent="0.45">
      <c r="A12" s="89">
        <v>1.1000000000000001</v>
      </c>
      <c r="B12" s="89"/>
      <c r="C12" s="10"/>
      <c r="D12" s="42" t="s">
        <v>12</v>
      </c>
      <c r="E12" s="99"/>
      <c r="F12" s="31"/>
      <c r="G12" s="6"/>
      <c r="H12" s="6"/>
      <c r="I12" s="20"/>
      <c r="J12" s="46"/>
    </row>
    <row r="13" spans="1:10" x14ac:dyDescent="0.45">
      <c r="A13" s="89"/>
      <c r="B13" s="89"/>
      <c r="C13" s="10"/>
      <c r="D13" s="68"/>
      <c r="E13" s="69"/>
      <c r="F13" s="70"/>
      <c r="G13" s="70"/>
      <c r="H13" s="70"/>
      <c r="I13" s="20"/>
      <c r="J13" s="46"/>
    </row>
    <row r="14" spans="1:10" x14ac:dyDescent="0.45">
      <c r="A14" s="89"/>
      <c r="B14" s="89"/>
      <c r="C14" s="10"/>
      <c r="D14" s="68"/>
      <c r="E14" s="69"/>
      <c r="F14" s="70"/>
      <c r="G14" s="70"/>
      <c r="H14" s="70"/>
      <c r="I14" s="20"/>
      <c r="J14" s="46"/>
    </row>
    <row r="15" spans="1:10" x14ac:dyDescent="0.45">
      <c r="A15" s="89"/>
      <c r="B15" s="89"/>
      <c r="C15" s="10"/>
      <c r="D15" s="50" t="s">
        <v>13</v>
      </c>
      <c r="E15" s="69"/>
      <c r="F15" s="70"/>
      <c r="G15" s="70"/>
      <c r="H15" s="70"/>
      <c r="I15" s="20"/>
      <c r="J15" s="46"/>
    </row>
    <row r="16" spans="1:10" s="86" customFormat="1" hidden="1" x14ac:dyDescent="0.45">
      <c r="A16" s="89"/>
      <c r="B16" s="89"/>
      <c r="C16" s="91"/>
      <c r="D16" s="79">
        <v>1.7</v>
      </c>
      <c r="E16" s="79">
        <v>1.8</v>
      </c>
      <c r="F16" s="92">
        <v>1.9</v>
      </c>
      <c r="G16" s="92">
        <v>1.1100000000000001</v>
      </c>
      <c r="H16" s="92">
        <v>1.1200000000000001</v>
      </c>
      <c r="I16" s="93"/>
      <c r="J16" s="89"/>
    </row>
    <row r="17" spans="1:11" s="36" customFormat="1" ht="42.75" x14ac:dyDescent="0.45">
      <c r="A17" s="90"/>
      <c r="B17" s="90"/>
      <c r="C17" s="37"/>
      <c r="D17" s="71" t="s">
        <v>25</v>
      </c>
      <c r="E17" s="72" t="s">
        <v>26</v>
      </c>
      <c r="F17" s="73" t="s">
        <v>27</v>
      </c>
      <c r="G17" s="72" t="s">
        <v>45</v>
      </c>
      <c r="H17" s="74" t="s">
        <v>28</v>
      </c>
      <c r="I17" s="38"/>
      <c r="J17" s="66"/>
    </row>
    <row r="18" spans="1:11" x14ac:dyDescent="0.45">
      <c r="A18" s="89"/>
      <c r="B18" s="89"/>
      <c r="C18" s="10"/>
      <c r="D18" s="101"/>
      <c r="E18" s="100"/>
      <c r="F18" s="100"/>
      <c r="G18" s="100"/>
      <c r="H18"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18" s="20"/>
      <c r="J18" s="46"/>
      <c r="K18" s="46"/>
    </row>
    <row r="19" spans="1:11" x14ac:dyDescent="0.45">
      <c r="A19" s="89"/>
      <c r="B19" s="89"/>
      <c r="C19" s="10"/>
      <c r="D19" s="101"/>
      <c r="E19" s="100"/>
      <c r="F19" s="100"/>
      <c r="G19" s="100"/>
      <c r="H19"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19" s="20"/>
      <c r="J19" s="46"/>
      <c r="K19" s="46"/>
    </row>
    <row r="20" spans="1:11" x14ac:dyDescent="0.45">
      <c r="A20" s="89"/>
      <c r="B20" s="89"/>
      <c r="C20" s="10"/>
      <c r="D20" s="101"/>
      <c r="E20" s="100"/>
      <c r="F20" s="100"/>
      <c r="G20" s="100"/>
      <c r="H20"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20" s="20"/>
      <c r="J20" s="46"/>
      <c r="K20" s="46"/>
    </row>
    <row r="21" spans="1:11" x14ac:dyDescent="0.45">
      <c r="A21" s="89"/>
      <c r="B21" s="89"/>
      <c r="C21" s="10"/>
      <c r="D21" s="101"/>
      <c r="E21" s="100"/>
      <c r="F21" s="100"/>
      <c r="G21" s="100"/>
      <c r="H21"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21" s="20"/>
      <c r="J21" s="46"/>
      <c r="K21" s="46"/>
    </row>
    <row r="22" spans="1:11" ht="15" customHeight="1" x14ac:dyDescent="0.45">
      <c r="A22" s="89"/>
      <c r="B22" s="89"/>
      <c r="C22" s="10"/>
      <c r="D22" s="101"/>
      <c r="E22" s="100"/>
      <c r="F22" s="100"/>
      <c r="G22" s="100"/>
      <c r="H22"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22" s="20"/>
      <c r="J22" s="46"/>
      <c r="K22" s="46"/>
    </row>
    <row r="23" spans="1:11" ht="15" customHeight="1" x14ac:dyDescent="0.45">
      <c r="A23" s="89"/>
      <c r="B23" s="89"/>
      <c r="C23" s="10"/>
      <c r="D23" s="101"/>
      <c r="E23" s="100"/>
      <c r="F23" s="100"/>
      <c r="G23" s="100"/>
      <c r="H23"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23" s="20"/>
      <c r="J23" s="46"/>
    </row>
    <row r="24" spans="1:11" ht="15" customHeight="1" x14ac:dyDescent="0.45">
      <c r="A24" s="89"/>
      <c r="B24" s="89"/>
      <c r="C24" s="10"/>
      <c r="D24" s="101"/>
      <c r="E24" s="100"/>
      <c r="F24" s="100"/>
      <c r="G24" s="100"/>
      <c r="H24"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24" s="20"/>
      <c r="J24" s="46"/>
    </row>
    <row r="25" spans="1:11" x14ac:dyDescent="0.45">
      <c r="A25" s="89"/>
      <c r="B25" s="89"/>
      <c r="C25" s="10"/>
      <c r="D25" s="101"/>
      <c r="E25" s="100"/>
      <c r="F25" s="100"/>
      <c r="G25" s="100"/>
      <c r="H25" s="55">
        <f>Table2[[#This Row],[a. Eligible volume (metric tonnes) carried over from the previous Accounting Period (if applicable)]]+Table2[[#This Row],[b. Eligible Volume (metric tonnes)  received within the Accounting Period.]]-Table2[[#This Row],[c. Eligible Volume (metric tonnes) sold within the Accounting Period.]]</f>
        <v>0</v>
      </c>
      <c r="I25" s="20"/>
      <c r="J25" s="46"/>
    </row>
    <row r="26" spans="1:11" x14ac:dyDescent="0.45">
      <c r="A26" s="89"/>
      <c r="B26" s="89"/>
      <c r="C26" s="10"/>
      <c r="D26" s="58"/>
      <c r="E26" s="75"/>
      <c r="F26" s="56"/>
      <c r="G26" s="56"/>
      <c r="H26" s="56"/>
      <c r="I26" s="20"/>
      <c r="J26" s="46"/>
    </row>
    <row r="27" spans="1:11" x14ac:dyDescent="0.45">
      <c r="A27" s="89"/>
      <c r="B27" s="89"/>
      <c r="C27" s="10"/>
      <c r="D27" s="58"/>
      <c r="E27" s="75"/>
      <c r="F27" s="56"/>
      <c r="G27" s="56"/>
      <c r="H27" s="56"/>
      <c r="I27" s="20"/>
      <c r="J27" s="46"/>
    </row>
    <row r="28" spans="1:11" x14ac:dyDescent="0.45">
      <c r="A28" s="89"/>
      <c r="B28" s="89"/>
      <c r="C28" s="10"/>
      <c r="D28" s="50" t="s">
        <v>29</v>
      </c>
      <c r="E28" s="75"/>
      <c r="F28" s="56"/>
      <c r="G28" s="56"/>
      <c r="H28" s="56"/>
      <c r="I28" s="20"/>
      <c r="J28" s="46"/>
    </row>
    <row r="29" spans="1:11" x14ac:dyDescent="0.45">
      <c r="C29" s="10"/>
      <c r="D29" s="50" t="s">
        <v>14</v>
      </c>
      <c r="E29" s="76" t="s">
        <v>15</v>
      </c>
      <c r="F29" s="56"/>
      <c r="G29" s="56"/>
      <c r="H29" s="56"/>
      <c r="I29" s="20"/>
      <c r="J29" s="46"/>
    </row>
    <row r="30" spans="1:11" ht="28.5" x14ac:dyDescent="0.45">
      <c r="A30" s="89">
        <v>1.2</v>
      </c>
      <c r="B30" s="89"/>
      <c r="C30" s="10"/>
      <c r="D30" s="51" t="s">
        <v>16</v>
      </c>
      <c r="E30" s="112">
        <f>SUM(Table2[[#All],[a. Eligible volume (metric tonnes) carried over from the previous Accounting Period (if applicable)]])</f>
        <v>0</v>
      </c>
      <c r="F30" s="56"/>
      <c r="G30" s="56"/>
      <c r="H30" s="56"/>
      <c r="I30" s="20"/>
      <c r="J30" s="46"/>
    </row>
    <row r="31" spans="1:11" ht="28.5" x14ac:dyDescent="0.45">
      <c r="A31" s="89">
        <v>1.3</v>
      </c>
      <c r="B31" s="89"/>
      <c r="C31" s="10"/>
      <c r="D31" s="51" t="s">
        <v>17</v>
      </c>
      <c r="E31" s="112">
        <f>SUM(Table2[[#All],[b. Eligible Volume (metric tonnes)  received within the Accounting Period.]])</f>
        <v>0</v>
      </c>
      <c r="F31" s="56"/>
      <c r="G31" s="56"/>
      <c r="H31" s="56"/>
      <c r="I31" s="20"/>
      <c r="J31" s="46"/>
    </row>
    <row r="32" spans="1:11" ht="28.5" x14ac:dyDescent="0.45">
      <c r="A32" s="89">
        <v>1.4</v>
      </c>
      <c r="B32" s="89"/>
      <c r="C32" s="10"/>
      <c r="D32" s="52" t="s">
        <v>18</v>
      </c>
      <c r="E32" s="55">
        <f>SUM(Table2[[#All],[c. Eligible Volume (metric tonnes) sold within the Accounting Period.]])</f>
        <v>0</v>
      </c>
      <c r="F32" s="77" t="s">
        <v>30</v>
      </c>
      <c r="G32" s="56"/>
      <c r="H32" s="56"/>
      <c r="I32" s="20"/>
      <c r="J32" s="46"/>
    </row>
    <row r="33" spans="1:10" ht="28.5" x14ac:dyDescent="0.45">
      <c r="A33" s="89">
        <v>1.5</v>
      </c>
      <c r="B33" s="89"/>
      <c r="C33" s="10"/>
      <c r="D33" s="53" t="s">
        <v>20</v>
      </c>
      <c r="E33" s="55">
        <f>SUM(Table2[d. Eligible volume (metric tonnes) to carry over to the next Accounting Period (if applicable)])</f>
        <v>0</v>
      </c>
      <c r="F33" s="56"/>
      <c r="G33" s="56"/>
      <c r="H33" s="56"/>
      <c r="I33" s="20"/>
      <c r="J33" s="46"/>
    </row>
    <row r="34" spans="1:10" x14ac:dyDescent="0.45">
      <c r="A34" s="89"/>
      <c r="B34" s="89"/>
      <c r="C34" s="10"/>
      <c r="D34" s="78"/>
      <c r="E34" s="79"/>
      <c r="F34" s="56" t="s">
        <v>31</v>
      </c>
      <c r="G34" s="56"/>
      <c r="H34" s="56"/>
      <c r="I34" s="20"/>
      <c r="J34" s="46"/>
    </row>
    <row r="35" spans="1:10" x14ac:dyDescent="0.45">
      <c r="A35" s="89"/>
      <c r="B35" s="89"/>
      <c r="C35" s="10"/>
      <c r="D35" s="78"/>
      <c r="E35" s="79"/>
      <c r="F35" s="56"/>
      <c r="G35" s="56"/>
      <c r="H35" s="56"/>
      <c r="I35" s="20"/>
      <c r="J35" s="46"/>
    </row>
    <row r="36" spans="1:10" x14ac:dyDescent="0.45">
      <c r="A36" s="89"/>
      <c r="B36" s="89"/>
      <c r="C36" s="10"/>
      <c r="D36" s="62" t="s">
        <v>32</v>
      </c>
      <c r="F36" s="56"/>
      <c r="G36" s="56"/>
      <c r="H36" s="56"/>
      <c r="I36" s="20"/>
      <c r="J36" s="46"/>
    </row>
    <row r="37" spans="1:10" ht="14.65" thickBot="1" x14ac:dyDescent="0.5">
      <c r="A37" s="89"/>
      <c r="B37" s="89"/>
      <c r="C37" s="10"/>
      <c r="D37" s="46"/>
      <c r="E37" s="67" t="s">
        <v>15</v>
      </c>
      <c r="F37" s="56"/>
      <c r="G37" s="56"/>
      <c r="H37" s="56"/>
      <c r="I37" s="20"/>
      <c r="J37" s="46"/>
    </row>
    <row r="38" spans="1:10" ht="14.65" thickTop="1" x14ac:dyDescent="0.45">
      <c r="A38" s="89">
        <v>1.6</v>
      </c>
      <c r="B38" s="89"/>
      <c r="C38" s="10"/>
      <c r="D38" s="63" t="s">
        <v>22</v>
      </c>
      <c r="E38" s="87">
        <f>E30+E31-E32</f>
        <v>0</v>
      </c>
      <c r="F38" s="56"/>
      <c r="G38" s="56"/>
      <c r="H38" s="56"/>
      <c r="I38" s="20"/>
      <c r="J38" s="46"/>
    </row>
    <row r="39" spans="1:10" x14ac:dyDescent="0.45">
      <c r="A39" s="89"/>
      <c r="B39" s="89"/>
      <c r="C39" s="21"/>
      <c r="D39" s="65"/>
      <c r="E39" s="8"/>
      <c r="F39" s="8"/>
      <c r="G39" s="8"/>
      <c r="H39" s="8"/>
      <c r="I39" s="26"/>
      <c r="J39" s="46"/>
    </row>
    <row r="40" spans="1:10" x14ac:dyDescent="0.45">
      <c r="A40" s="89"/>
      <c r="B40" s="89"/>
      <c r="C40" s="57"/>
      <c r="D40" s="46"/>
      <c r="E40" s="46"/>
      <c r="F40" s="46"/>
      <c r="G40" s="46"/>
      <c r="H40" s="46"/>
      <c r="I40" s="46"/>
      <c r="J40" s="46"/>
    </row>
    <row r="44" spans="1:10" x14ac:dyDescent="0.45">
      <c r="D44" s="30"/>
    </row>
  </sheetData>
  <sheetProtection algorithmName="SHA-512" hashValue="3s1wllpT4V2SVGWOjLhNtT6T/QS+ICxy21928tdIapyGCCyxgb2oBq1eNQXesshMZ7wUSF39W0zjVNsK1JkP/w==" saltValue="4mB4mvWNIROdg68HDwz2AQ==" spinCount="100000" sheet="1" objects="1" scenarios="1"/>
  <mergeCells count="1">
    <mergeCell ref="E7:H7"/>
  </mergeCells>
  <conditionalFormatting sqref="E32">
    <cfRule type="cellIs" dxfId="2" priority="1" operator="greaterThan">
      <formula>SUM(E30:E31)</formula>
    </cfRule>
  </conditionalFormatting>
  <dataValidations count="4">
    <dataValidation type="whole" allowBlank="1" showInputMessage="1" showErrorMessage="1" errorTitle="Date error" error="Enter a year (yyyy)" sqref="E12" xr:uid="{5983CCFC-CC11-4F97-8D2D-F26089B2F718}">
      <formula1>2020</formula1>
      <formula2>2100</formula2>
    </dataValidation>
    <dataValidation type="whole" operator="greaterThanOrEqual" allowBlank="1" showInputMessage="1" showErrorMessage="1" errorTitle="Incorrect number entered" error="Only enter whole numbers (no decimals)" sqref="G18:G25" xr:uid="{F0DC7A8D-C47C-455D-9208-1EB90BE51C0B}">
      <formula1>0</formula1>
    </dataValidation>
    <dataValidation type="whole" operator="greaterThanOrEqual" allowBlank="1" showInputMessage="1" showErrorMessage="1" errorTitle="Incorrect number entered" error="Only enter whole numbers (no decimals)" sqref="E18:F25" xr:uid="{6A264916-9357-4DFF-86EE-CABE4F52D3C4}">
      <formula1>0</formula1>
    </dataValidation>
    <dataValidation type="whole" operator="lessThanOrEqual" allowBlank="1" showInputMessage="1" showErrorMessage="1" errorTitle="Incorrect volume entered" error="The eligible volume sold within the accounting period cannot exceed a+b" sqref="E32" xr:uid="{E2F8A3AD-695A-4017-A83A-31B9CEBD542A}">
      <formula1 xml:space="preserve"> SUM(E30:E31)</formula1>
    </dataValidation>
  </dataValidations>
  <pageMargins left="0.7" right="0.7" top="0.75" bottom="0.75" header="0.3" footer="0.3"/>
  <pageSetup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B136-B342-468C-B667-98A08D604437}">
  <dimension ref="A1:G20"/>
  <sheetViews>
    <sheetView topLeftCell="B1" zoomScale="80" zoomScaleNormal="80" workbookViewId="0">
      <selection activeCell="D3" sqref="D3"/>
    </sheetView>
  </sheetViews>
  <sheetFormatPr defaultRowHeight="14.25" x14ac:dyDescent="0.45"/>
  <cols>
    <col min="1" max="1" width="0" style="86" hidden="1" customWidth="1"/>
    <col min="2" max="2" width="2.6640625" style="86" customWidth="1"/>
    <col min="3" max="3" width="3.53125" customWidth="1"/>
    <col min="4" max="4" width="41.33203125" customWidth="1"/>
    <col min="5" max="5" width="55.6640625" customWidth="1"/>
    <col min="6" max="6" width="43" customWidth="1"/>
  </cols>
  <sheetData>
    <row r="1" spans="1:7" x14ac:dyDescent="0.45">
      <c r="A1" s="89"/>
      <c r="B1" s="89"/>
      <c r="C1" s="85"/>
      <c r="D1" s="46"/>
      <c r="E1" s="46"/>
      <c r="F1" s="46"/>
      <c r="G1" s="46"/>
    </row>
    <row r="2" spans="1:7" x14ac:dyDescent="0.45">
      <c r="A2" s="89"/>
      <c r="B2" s="89"/>
      <c r="C2" s="33"/>
      <c r="D2" s="34"/>
      <c r="E2" s="23"/>
      <c r="F2" s="29"/>
      <c r="G2" s="46"/>
    </row>
    <row r="3" spans="1:7" x14ac:dyDescent="0.45">
      <c r="A3" s="89"/>
      <c r="B3" s="89"/>
      <c r="C3" s="24"/>
      <c r="D3" s="5"/>
      <c r="E3" s="5" t="s">
        <v>33</v>
      </c>
      <c r="F3" s="35"/>
      <c r="G3" s="46"/>
    </row>
    <row r="4" spans="1:7" x14ac:dyDescent="0.45">
      <c r="A4" s="89"/>
      <c r="B4" s="89"/>
      <c r="C4" s="24"/>
      <c r="D4" s="5" t="s">
        <v>5</v>
      </c>
      <c r="E4" s="5" t="s">
        <v>34</v>
      </c>
      <c r="F4" s="35"/>
      <c r="G4" s="46"/>
    </row>
    <row r="5" spans="1:7" x14ac:dyDescent="0.45">
      <c r="A5" s="89"/>
      <c r="B5" s="89"/>
      <c r="C5" s="24"/>
      <c r="D5" s="5" t="s">
        <v>7</v>
      </c>
      <c r="E5" s="5" t="s">
        <v>35</v>
      </c>
      <c r="F5" s="35"/>
      <c r="G5" s="46"/>
    </row>
    <row r="6" spans="1:7" x14ac:dyDescent="0.45">
      <c r="A6" s="89"/>
      <c r="B6" s="89"/>
      <c r="C6" s="24"/>
      <c r="D6" s="6"/>
      <c r="E6" s="6"/>
      <c r="F6" s="35"/>
      <c r="G6" s="46"/>
    </row>
    <row r="7" spans="1:7" ht="147" customHeight="1" x14ac:dyDescent="0.45">
      <c r="A7" s="89"/>
      <c r="B7" s="89"/>
      <c r="C7" s="24"/>
      <c r="D7" s="5" t="s">
        <v>9</v>
      </c>
      <c r="E7" s="80" t="s">
        <v>44</v>
      </c>
      <c r="F7" s="35"/>
      <c r="G7" s="46"/>
    </row>
    <row r="8" spans="1:7" x14ac:dyDescent="0.45">
      <c r="A8" s="89"/>
      <c r="B8" s="89"/>
      <c r="C8" s="32"/>
      <c r="D8" s="9"/>
      <c r="E8" s="9"/>
      <c r="F8" s="28"/>
      <c r="G8" s="46"/>
    </row>
    <row r="9" spans="1:7" x14ac:dyDescent="0.45">
      <c r="A9" s="89"/>
      <c r="B9" s="89"/>
      <c r="C9" s="81"/>
      <c r="D9" s="11"/>
      <c r="E9" s="11"/>
      <c r="F9" s="81"/>
      <c r="G9" s="46"/>
    </row>
    <row r="10" spans="1:7" x14ac:dyDescent="0.45">
      <c r="A10" s="89"/>
      <c r="B10" s="89"/>
      <c r="C10" s="33"/>
      <c r="D10" s="23"/>
      <c r="E10" s="3"/>
      <c r="F10" s="29"/>
      <c r="G10" s="46"/>
    </row>
    <row r="11" spans="1:7" x14ac:dyDescent="0.45">
      <c r="A11" s="89"/>
      <c r="B11" s="89"/>
      <c r="C11" s="24"/>
      <c r="D11" s="5" t="s">
        <v>36</v>
      </c>
      <c r="E11" s="2"/>
      <c r="F11" s="35"/>
      <c r="G11" s="46"/>
    </row>
    <row r="12" spans="1:7" x14ac:dyDescent="0.45">
      <c r="A12" s="89">
        <v>3.1</v>
      </c>
      <c r="B12" s="89"/>
      <c r="C12" s="24"/>
      <c r="D12" s="82" t="s">
        <v>37</v>
      </c>
      <c r="E12" s="99"/>
      <c r="F12" s="35"/>
      <c r="G12" s="46"/>
    </row>
    <row r="13" spans="1:7" x14ac:dyDescent="0.45">
      <c r="A13" s="89"/>
      <c r="B13" s="89"/>
      <c r="C13" s="24"/>
      <c r="D13" s="46"/>
      <c r="E13" s="46"/>
      <c r="F13" s="35"/>
      <c r="G13" s="46"/>
    </row>
    <row r="14" spans="1:7" x14ac:dyDescent="0.45">
      <c r="A14" s="89"/>
      <c r="B14" s="89"/>
      <c r="C14" s="24"/>
      <c r="D14" s="46"/>
      <c r="E14" s="46"/>
      <c r="F14" s="35"/>
      <c r="G14" s="46"/>
    </row>
    <row r="15" spans="1:7" x14ac:dyDescent="0.45">
      <c r="A15" s="89"/>
      <c r="B15" s="89"/>
      <c r="C15" s="24"/>
      <c r="D15" s="62" t="s">
        <v>38</v>
      </c>
      <c r="E15" s="46"/>
      <c r="F15" s="35"/>
      <c r="G15" s="46"/>
    </row>
    <row r="16" spans="1:7" x14ac:dyDescent="0.45">
      <c r="A16" s="89"/>
      <c r="B16" s="89"/>
      <c r="C16" s="24"/>
      <c r="D16" s="62"/>
      <c r="E16" s="86" t="s">
        <v>15</v>
      </c>
      <c r="F16" s="35"/>
      <c r="G16" s="46"/>
    </row>
    <row r="17" spans="1:7" s="98" customFormat="1" ht="28.5" x14ac:dyDescent="0.45">
      <c r="A17" s="89">
        <v>3.2</v>
      </c>
      <c r="B17" s="89"/>
      <c r="C17" s="94"/>
      <c r="D17" s="95" t="s">
        <v>39</v>
      </c>
      <c r="E17" s="102"/>
      <c r="F17" s="96"/>
      <c r="G17" s="97"/>
    </row>
    <row r="18" spans="1:7" ht="28.5" x14ac:dyDescent="0.45">
      <c r="A18" s="89">
        <v>3.3</v>
      </c>
      <c r="B18" s="89"/>
      <c r="C18" s="24"/>
      <c r="D18" s="83" t="s">
        <v>40</v>
      </c>
      <c r="E18" s="111"/>
      <c r="F18" s="84" t="s">
        <v>41</v>
      </c>
      <c r="G18" s="46"/>
    </row>
    <row r="19" spans="1:7" x14ac:dyDescent="0.45">
      <c r="A19" s="89"/>
      <c r="B19" s="89"/>
      <c r="C19" s="32"/>
      <c r="D19" s="7"/>
      <c r="E19" s="7"/>
      <c r="F19" s="28"/>
      <c r="G19" s="46"/>
    </row>
    <row r="20" spans="1:7" x14ac:dyDescent="0.45">
      <c r="A20" s="89"/>
      <c r="B20" s="89"/>
      <c r="C20" s="46"/>
      <c r="D20" s="46"/>
      <c r="E20" s="46"/>
      <c r="F20" s="46"/>
      <c r="G20" s="46"/>
    </row>
  </sheetData>
  <sheetProtection algorithmName="SHA-512" hashValue="Ygr2I0lF+0sJ0CVaUIXklRrUUbVZ7U2WYMyMPSksOG7i7Js8gdS5Y8U6ulpafjnCow8YNvzMFJzfas7JObdOrg==" saltValue="gGcpsbqF3SFkreZhBIhpPg==" spinCount="100000" sheet="1" objects="1" scenarios="1"/>
  <conditionalFormatting sqref="E18">
    <cfRule type="cellIs" dxfId="1" priority="1" operator="greaterThan">
      <formula>$E$17</formula>
    </cfRule>
    <cfRule type="cellIs" dxfId="0" priority="2" operator="lessThan">
      <formula>0</formula>
    </cfRule>
  </conditionalFormatting>
  <dataValidations count="2">
    <dataValidation type="whole" allowBlank="1" showInputMessage="1" showErrorMessage="1" errorTitle="Date error" error="Enter a year (yyyy)" sqref="E12" xr:uid="{42C3E741-8609-4542-8DFA-6A9EC2B4520A}">
      <formula1>2020</formula1>
      <formula2>2100</formula2>
    </dataValidation>
    <dataValidation type="whole" operator="greaterThanOrEqual" allowBlank="1" showInputMessage="1" showErrorMessage="1" errorTitle="Incorrect number entered" error="Only neter whole numbers (no decimals)" sqref="E17" xr:uid="{AB5141AB-19C6-49E7-9416-BC8BAF44405F}">
      <formula1>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8E81D7-BFC7-4FBF-8A57-8E67E69DC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732322-79EC-4D25-9412-3F05F13D6846}">
  <ds:schemaRefs>
    <ds:schemaRef ds:uri="http://schemas.microsoft.com/office/2006/metadata/propertie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6cd45ae4-7cd8-4bac-8b98-0fdbe6ad7ecb"/>
    <ds:schemaRef ds:uri="0f605ec0-e14f-4811-97c1-26937caacf56"/>
    <ds:schemaRef ds:uri="http://purl.org/dc/terms/"/>
  </ds:schemaRefs>
</ds:datastoreItem>
</file>

<file path=customXml/itemProps3.xml><?xml version="1.0" encoding="utf-8"?>
<ds:datastoreItem xmlns:ds="http://schemas.openxmlformats.org/officeDocument/2006/customXml" ds:itemID="{B9F369E0-B791-448A-B0A5-AF746E7C6C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Mass Balance Production Model </vt:lpstr>
      <vt:lpstr>Mass Balance Shared IAS</vt:lpstr>
      <vt:lpstr>Segregation Production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dc:creator>
  <cp:keywords/>
  <dc:description/>
  <cp:lastModifiedBy>Hans Van Someren Greve</cp:lastModifiedBy>
  <cp:revision/>
  <dcterms:created xsi:type="dcterms:W3CDTF">2022-02-08T13:37:26Z</dcterms:created>
  <dcterms:modified xsi:type="dcterms:W3CDTF">2023-03-09T09:51:47Z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