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96" documentId="8_{2AFDC246-02D0-422E-A374-7306697DF045}" xr6:coauthVersionLast="47" xr6:coauthVersionMax="47" xr10:uidLastSave="{FC8DFE74-21E7-40C8-8240-7E59665567AC}"/>
  <workbookProtection workbookAlgorithmName="SHA-512" workbookHashValue="4zAsvQlke1E4FSvv+m6OGp2c7nehY/5nzHfwKk3ctnElE8SK6X9hK69MxwGLNXYNc0kSHxZ7wnBswFWnrv4p3A==" workbookSaltValue="87notbBjxDo5SIYqAwU7s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r:id="rId9"/>
    <sheet name="Benthic - L&amp;R  Level 3" sheetId="53"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9" i="37" l="1"/>
  <c r="J10" i="37"/>
  <c r="J11" i="37"/>
  <c r="J12" i="37"/>
  <c r="J13" i="37"/>
  <c r="J14" i="37"/>
  <c r="J15" i="37"/>
  <c r="J16" i="37"/>
  <c r="J17" i="37"/>
  <c r="J18" i="37"/>
  <c r="J19" i="37"/>
  <c r="J20" i="37"/>
  <c r="J21" i="37"/>
  <c r="J22" i="37"/>
  <c r="J23" i="37"/>
  <c r="J24" i="37"/>
  <c r="J25" i="37"/>
  <c r="J26" i="37"/>
  <c r="J27" i="37"/>
  <c r="K9" i="37"/>
  <c r="K10" i="37"/>
  <c r="K11" i="37"/>
  <c r="K12" i="37"/>
  <c r="K13" i="37"/>
  <c r="K14" i="37"/>
  <c r="K15" i="37"/>
  <c r="K16" i="37"/>
  <c r="K17" i="37"/>
  <c r="K18" i="37"/>
  <c r="K19" i="37"/>
  <c r="K20" i="37"/>
  <c r="K21" i="37"/>
  <c r="K22" i="37"/>
  <c r="K23" i="37"/>
  <c r="K24" i="37"/>
  <c r="K25" i="37"/>
  <c r="K26" i="37"/>
  <c r="K27" i="37"/>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W10" i="12" l="1"/>
  <c r="X10" i="12"/>
  <c r="W17" i="12"/>
  <c r="X17" i="12"/>
  <c r="W20" i="12"/>
  <c r="X20" i="12"/>
  <c r="X21" i="12"/>
  <c r="W21" i="12"/>
  <c r="X15" i="12"/>
  <c r="W15" i="12"/>
  <c r="W25" i="12"/>
  <c r="X25" i="12"/>
  <c r="X24" i="12"/>
  <c r="W24" i="12"/>
  <c r="W9" i="12"/>
  <c r="X9" i="12"/>
  <c r="X16" i="12"/>
  <c r="W16" i="12"/>
  <c r="W19" i="12"/>
  <c r="X19" i="12"/>
  <c r="W29" i="12"/>
  <c r="X29" i="12"/>
  <c r="X28" i="12"/>
  <c r="W28" i="12"/>
  <c r="W18" i="12"/>
  <c r="X18" i="12"/>
  <c r="X13" i="12"/>
  <c r="W13" i="12"/>
  <c r="X22" i="12"/>
  <c r="W22" i="12"/>
  <c r="X14" i="12"/>
  <c r="W14" i="12"/>
  <c r="X26" i="12"/>
  <c r="W26" i="12"/>
  <c r="X27" i="12"/>
  <c r="W27" i="12"/>
  <c r="W12" i="12"/>
  <c r="X12" i="12"/>
  <c r="W11" i="12"/>
  <c r="X11" i="12"/>
  <c r="X23" i="12"/>
  <c r="W23" i="12"/>
  <c r="W8" i="12"/>
  <c r="X8" i="12"/>
  <c r="J8" i="37"/>
  <c r="K8" i="37"/>
  <c r="L9" i="9"/>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<sst xmlns="http://schemas.openxmlformats.org/spreadsheetml/2006/main" count="14363" uniqueCount="1945">
  <si>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</si>
  <si>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</si>
  <si>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</si>
  <si>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</si>
  <si>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</si>
  <si>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</si>
  <si>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</si>
  <si>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</si>
  <si>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</si>
  <si>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</si>
  <si>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</si>
  <si>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</si>
  <si>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</si>
  <si>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</si>
  <si>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</si>
  <si>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</si>
  <si>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</si>
  <si>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</si>
  <si>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</si>
  <si>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</si>
  <si>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</si>
  <si>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</si>
  <si>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</si>
  <si>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</si>
  <si>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</si>
  <si>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</si>
  <si>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</si>
  <si>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</si>
  <si>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</si>
  <si>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</si>
  <si>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</si>
  <si>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</si>
  <si>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</si>
  <si>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</si>
  <si>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</si>
  <si>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</si>
  <si>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</si>
  <si>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</si>
  <si>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</si>
  <si>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</si>
  <si>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</si>
  <si>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</si>
  <si>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</si>
  <si>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</si>
  <si>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</si>
  <si>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</si>
  <si>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</si>
  <si>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</si>
  <si>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</si>
  <si>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</si>
  <si>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</si>
  <si>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</si>
  <si>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</si>
  <si>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</si>
  <si>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</si>
  <si>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</si>
  <si>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</si>
  <si>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</si>
  <si>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</si>
  <si>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</si>
  <si>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</si>
  <si>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</si>
  <si>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</si>
  <si>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</si>
  <si>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</si>
  <si>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</si>
  <si>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</si>
  <si>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</si>
  <si>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</si>
  <si>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</si>
  <si>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</si>
  <si>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</si>
  <si>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</si>
  <si>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</si>
  <si>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</si>
  <si>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</si>
  <si>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</si>
  <si>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</si>
  <si>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</si>
  <si>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</si>
  <si>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</si>
  <si>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</si>
  <si>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</si>
  <si>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</si>
  <si>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</si>
  <si>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</si>
  <si>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</si>
  <si>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</si>
  <si>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</si>
  <si>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</si>
  <si>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</si>
  <si>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</si>
  <si>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</si>
  <si>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</si>
  <si>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</si>
  <si>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</si>
  <si>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</si>
  <si>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</si>
  <si>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</si>
  <si>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</si>
  <si>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</si>
  <si>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</si>
  <si>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</si>
  <si>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</si>
  <si>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</si>
  <si>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</si>
  <si>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</si>
  <si>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</si>
  <si>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</si>
  <si>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</si>
  <si>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</si>
  <si>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</si>
  <si>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</si>
  <si>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</si>
  <si>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</si>
  <si>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</si>
  <si>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</si>
  <si>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</si>
  <si>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</si>
  <si>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</si>
  <si>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</si>
  <si>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</si>
  <si>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</si>
  <si>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</si>
  <si>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</si>
  <si>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</si>
  <si>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</si>
  <si>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</si>
  <si>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</si>
  <si>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</si>
  <si>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</si>
  <si>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</si>
  <si>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</si>
  <si>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</si>
  <si>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</si>
  <si>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</si>
  <si>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</si>
  <si>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</si>
  <si>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</si>
  <si>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</si>
  <si>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</si>
  <si>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</si>
  <si>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</si>
  <si>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</si>
  <si>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</si>
  <si>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</si>
  <si>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</si>
  <si>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</si>
  <si>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</si>
  <si>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</si>
  <si>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</si>
  <si>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</si>
  <si>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</si>
  <si>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</si>
  <si>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</si>
  <si>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</si>
  <si>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</si>
  <si>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</si>
  <si>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</si>
  <si>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</si>
  <si>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</si>
  <si>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</si>
  <si>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</si>
  <si>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</si>
  <si>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</si>
  <si>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</si>
  <si>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</si>
  <si>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</si>
  <si>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</si>
  <si>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</si>
  <si>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</si>
  <si>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</si>
  <si>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</si>
  <si>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</si>
  <si>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</si>
  <si>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</si>
  <si>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</si>
  <si>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</si>
  <si>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</si>
  <si>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</si>
  <si>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</si>
  <si>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</si>
  <si>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</si>
  <si>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</si>
  <si>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</si>
  <si>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</si>
  <si>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</si>
  <si>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</si>
  <si>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</si>
  <si>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</si>
  <si>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</si>
  <si>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</si>
  <si>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</si>
  <si>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</si>
  <si>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</si>
  <si>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</si>
  <si>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</si>
  <si>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</si>
  <si>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</si>
  <si>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</si>
  <si>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</si>
  <si>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</si>
  <si>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</si>
  <si>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</si>
  <si>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</si>
  <si>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</si>
  <si>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</si>
  <si>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</si>
  <si>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</si>
  <si>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</si>
  <si>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</si>
  <si>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</si>
  <si>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</si>
  <si>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</si>
  <si>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</si>
  <si>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</si>
  <si>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</si>
  <si>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</si>
  <si>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</si>
  <si>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</si>
  <si>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</si>
  <si>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</si>
  <si>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</si>
  <si>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</si>
  <si>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</si>
  <si>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</si>
  <si>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</si>
  <si>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</si>
  <si>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</si>
  <si>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</si>
  <si>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</si>
  <si>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</si>
  <si>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</si>
  <si>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</si>
  <si>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</si>
  <si>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</si>
  <si>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</si>
  <si>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</si>
  <si>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</si>
  <si>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</si>
  <si>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</si>
  <si>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</si>
  <si>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</si>
  <si>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</si>
  <si>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</si>
  <si>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</si>
  <si>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</si>
  <si>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</si>
  <si>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</si>
  <si>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</si>
  <si>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</si>
  <si>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</si>
  <si>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</si>
  <si>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</si>
  <si>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</si>
  <si>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</si>
  <si>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</si>
  <si>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</si>
  <si>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</si>
  <si>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</si>
  <si>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</si>
  <si>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</si>
  <si>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</si>
  <si>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</si>
  <si>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</si>
  <si>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</si>
  <si>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</si>
  <si>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</si>
  <si>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</si>
  <si>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</si>
  <si>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</si>
  <si>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</si>
  <si>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</si>
  <si>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</si>
  <si>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</si>
  <si>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</si>
  <si>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</si>
  <si>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</si>
  <si>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</si>
  <si>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</si>
  <si>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</si>
  <si>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</si>
  <si>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</si>
  <si>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</si>
  <si>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</si>
  <si>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</si>
  <si>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</si>
  <si>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</si>
  <si>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</si>
  <si>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</si>
  <si>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</si>
  <si>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</si>
  <si>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</si>
  <si>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</si>
  <si>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</si>
  <si>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</si>
  <si>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</si>
  <si>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</si>
  <si>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</si>
  <si>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</si>
  <si>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</si>
  <si>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</si>
  <si>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</si>
  <si>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</si>
  <si>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</si>
  <si>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</si>
  <si>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</si>
  <si>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</si>
  <si>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</si>
  <si>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</si>
  <si>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</si>
  <si>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</si>
  <si>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</si>
  <si>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</si>
  <si>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</si>
  <si>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</si>
  <si>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</si>
  <si>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</si>
  <si>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</si>
  <si>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</si>
  <si>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</si>
  <si>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</si>
  <si>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</si>
  <si>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</si>
  <si>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</si>
  <si>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</si>
  <si>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</si>
  <si>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</si>
  <si>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</si>
  <si>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</si>
  <si>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</si>
  <si>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</si>
  <si>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</si>
  <si>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</si>
  <si>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</si>
  <si>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</si>
  <si>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</si>
  <si>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</si>
  <si>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</si>
  <si>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</si>
  <si>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</si>
  <si>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</si>
  <si>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</si>
  <si>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</si>
  <si>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</si>
  <si>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</si>
  <si>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</si>
  <si>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</si>
  <si>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</si>
  <si>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</si>
  <si>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</si>
  <si>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</si>
  <si>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</si>
  <si>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</si>
  <si>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</si>
  <si>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</si>
  <si>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</si>
  <si>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</si>
  <si>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</si>
  <si>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</si>
  <si>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</si>
  <si>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</si>
  <si>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</si>
  <si>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</si>
  <si>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</si>
  <si>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</si>
  <si>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</si>
  <si>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</si>
  <si>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</si>
  <si>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</si>
  <si>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</si>
  <si>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</si>
  <si>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</si>
  <si>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</si>
  <si>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</si>
  <si>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</si>
  <si>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</si>
  <si>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</si>
  <si>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</si>
  <si>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</si>
  <si>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</si>
  <si>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</si>
  <si>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</si>
  <si>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</si>
  <si>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</si>
  <si>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</si>
  <si>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</si>
  <si>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</si>
  <si>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</si>
  <si>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</si>
  <si>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</si>
  <si>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</si>
  <si>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</si>
  <si>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</si>
  <si>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</si>
  <si>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</si>
  <si>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</si>
  <si>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</si>
  <si>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</si>
  <si>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</si>
  <si>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</si>
  <si>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</si>
  <si>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</si>
  <si>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</si>
  <si>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</si>
  <si>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</si>
  <si>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</si>
  <si>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</si>
  <si>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</si>
  <si>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</si>
  <si>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</si>
  <si>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</si>
  <si>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</si>
  <si>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</si>
  <si>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</si>
  <si>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</si>
  <si>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</si>
  <si>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</si>
  <si>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</si>
  <si>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</si>
  <si>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</si>
  <si>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</si>
  <si>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</si>
  <si>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</si>
  <si>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</si>
  <si>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</si>
  <si>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</si>
  <si>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</si>
  <si>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</si>
  <si>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</si>
  <si>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</si>
  <si>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</si>
  <si>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</si>
  <si>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</si>
  <si>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</si>
  <si>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</si>
  <si>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</si>
  <si>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</si>
  <si>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</si>
  <si>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</si>
  <si>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</si>
  <si>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</si>
  <si>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</si>
  <si>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</si>
  <si>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</si>
  <si>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</si>
  <si>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</si>
  <si>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</si>
  <si>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</si>
  <si>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</si>
  <si>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</si>
  <si>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</si>
  <si>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</si>
  <si>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</si>
  <si>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</si>
  <si>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</si>
  <si>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</si>
  <si>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</si>
  <si>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</si>
  <si>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</si>
  <si>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</si>
  <si>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</si>
  <si>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</si>
  <si>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</si>
  <si>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</si>
  <si>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</si>
  <si>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</si>
  <si>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</si>
  <si>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</si>
  <si>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</si>
  <si>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</si>
  <si>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</si>
  <si>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</si>
  <si>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</si>
  <si>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</si>
  <si>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</si>
  <si>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</si>
  <si>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</si>
  <si>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</si>
  <si>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</si>
  <si>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</si>
  <si>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</si>
  <si>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</si>
  <si>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</si>
  <si>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</si>
  <si>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</si>
  <si>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</si>
  <si>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</si>
  <si>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</si>
  <si>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</si>
  <si>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</si>
  <si>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</si>
  <si>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</si>
  <si>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</si>
  <si>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</si>
  <si>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</si>
  <si>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</si>
  <si>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</si>
  <si>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</si>
  <si>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</si>
  <si>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</si>
  <si>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</si>
  <si>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</si>
  <si>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</si>
  <si>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</si>
  <si>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</si>
  <si>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</si>
  <si>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</si>
  <si>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</si>
  <si>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</si>
  <si>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</si>
  <si>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</si>
  <si>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</si>
  <si>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</si>
  <si>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</si>
  <si>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</si>
  <si>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</si>
  <si>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</si>
  <si>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</si>
  <si>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</si>
  <si>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</si>
  <si>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</si>
  <si>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</si>
  <si>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</si>
  <si>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</si>
  <si>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</si>
  <si>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</si>
  <si>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</si>
  <si>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</si>
  <si>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</si>
  <si>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</si>
  <si>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</si>
  <si>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</si>
  <si>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</si>
  <si>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</si>
  <si>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</si>
  <si>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</si>
  <si>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</si>
  <si>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</si>
  <si>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</si>
  <si>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</si>
  <si>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</si>
  <si>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</si>
  <si>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</si>
  <si>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</si>
  <si>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</si>
  <si>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</si>
  <si>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</si>
  <si>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</si>
  <si>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</si>
  <si>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</si>
  <si>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</si>
  <si>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</si>
  <si>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</si>
  <si>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</si>
  <si>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</si>
  <si>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</si>
  <si>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</si>
  <si>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</si>
  <si>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</si>
  <si>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</si>
  <si>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</si>
  <si>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</si>
  <si>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</si>
  <si>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</si>
  <si>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</si>
  <si>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</si>
  <si>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</si>
  <si>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</si>
  <si>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</si>
  <si>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</si>
  <si>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</si>
  <si>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</si>
  <si>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</si>
  <si>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</si>
  <si>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</si>
  <si>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</si>
  <si>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</si>
  <si>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</si>
  <si>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</si>
  <si>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</si>
  <si>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</si>
  <si>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</si>
  <si>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</si>
  <si>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</si>
  <si>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</si>
  <si>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</si>
  <si>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</si>
  <si>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</si>
  <si>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</si>
  <si>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</si>
  <si>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</si>
  <si>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</si>
  <si>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</si>
  <si>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</si>
  <si>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</si>
  <si>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</si>
  <si>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</si>
  <si>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</si>
  <si>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</si>
  <si>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</si>
  <si>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</si>
  <si>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</si>
  <si>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</si>
  <si>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</si>
  <si>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</si>
  <si>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</si>
  <si>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</si>
  <si>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</si>
  <si>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</si>
  <si>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</si>
  <si>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</si>
  <si>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</si>
  <si>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</si>
  <si>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</si>
  <si>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</si>
  <si>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</si>
  <si>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</si>
  <si>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</si>
  <si>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</si>
  <si>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</si>
  <si>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</si>
  <si>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</si>
  <si>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</si>
  <si>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</si>
  <si>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</si>
  <si>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</si>
  <si>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</si>
  <si>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</si>
  <si>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</si>
  <si>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</si>
  <si>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</si>
  <si>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</si>
  <si>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</si>
  <si>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</si>
  <si>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</si>
  <si>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</si>
  <si>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</si>
  <si>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</si>
  <si>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</si>
  <si>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</si>
  <si>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</si>
  <si>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</si>
  <si>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</si>
  <si>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</si>
  <si>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</si>
  <si>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</si>
  <si>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</si>
  <si>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</si>
  <si>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</si>
  <si>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</si>
  <si>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</si>
  <si>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</si>
  <si>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</si>
  <si>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</si>
  <si>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</si>
  <si>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</si>
  <si>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</si>
  <si>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</si>
  <si>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</si>
  <si>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</si>
  <si>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</si>
  <si>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</si>
  <si>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</si>
  <si>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</si>
  <si>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</si>
  <si>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</si>
  <si>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</si>
  <si>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</si>
  <si>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</si>
  <si>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</si>
  <si>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</si>
  <si>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</si>
  <si>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</si>
  <si>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</si>
  <si>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</si>
  <si>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</si>
  <si>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</si>
  <si>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</si>
  <si>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</si>
  <si>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</si>
  <si>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</si>
  <si>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</si>
  <si>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</si>
  <si>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</si>
  <si>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</si>
  <si>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</si>
  <si>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</si>
  <si>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</si>
  <si>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</si>
  <si>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</si>
  <si>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</si>
  <si>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</si>
  <si>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</si>
  <si>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</si>
  <si>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</si>
  <si>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</si>
  <si>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</si>
  <si>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</si>
  <si>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</si>
  <si>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</si>
  <si>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</si>
  <si>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</si>
  <si>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</si>
  <si>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</si>
  <si>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</si>
  <si>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</si>
  <si>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</si>
  <si>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</si>
  <si>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</si>
  <si>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</si>
  <si>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</si>
  <si>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</si>
  <si>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</si>
  <si>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</si>
  <si>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</si>
  <si>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</si>
  <si>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</si>
  <si>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</si>
  <si>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</si>
  <si>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</si>
  <si>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</si>
  <si>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</si>
  <si>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</si>
  <si>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</si>
  <si>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</si>
  <si>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</si>
  <si>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</si>
  <si>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</si>
  <si>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</si>
  <si>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</si>
  <si>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</si>
  <si>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</si>
  <si>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</si>
  <si>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</si>
  <si>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</si>
  <si>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</si>
  <si>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</si>
  <si>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</si>
  <si>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</si>
  <si>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</si>
  <si>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</si>
  <si>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</si>
  <si>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</si>
  <si>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</si>
  <si>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</si>
  <si>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</si>
  <si>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</si>
  <si>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</si>
  <si>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</si>
  <si>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</si>
  <si>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</si>
  <si>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</si>
  <si>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</si>
  <si>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</si>
  <si>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</si>
  <si>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</si>
  <si>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</si>
  <si>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</si>
  <si>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</si>
  <si>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</si>
  <si>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</si>
  <si>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</si>
  <si>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</si>
  <si>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</si>
  <si>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</si>
  <si>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</si>
  <si>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</si>
  <si>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</si>
  <si>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</si>
  <si>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</si>
  <si>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</si>
  <si>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</si>
  <si>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</si>
  <si>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</si>
  <si>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</si>
  <si>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</si>
  <si>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</si>
  <si>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</si>
  <si>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</si>
  <si>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</si>
  <si>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</si>
  <si>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</si>
  <si>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</si>
  <si>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</si>
  <si>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</si>
  <si>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</si>
  <si>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</si>
  <si>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</si>
  <si>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</si>
  <si>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</si>
  <si>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</si>
  <si>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</si>
  <si>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</si>
  <si>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</si>
  <si>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</si>
  <si>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</si>
  <si>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</si>
  <si>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</si>
  <si>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</si>
  <si>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</si>
  <si>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</si>
  <si>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</si>
  <si>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</si>
  <si>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</si>
  <si>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</si>
  <si>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</si>
  <si>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</si>
  <si>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</si>
  <si>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</si>
  <si>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</si>
  <si>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</si>
  <si>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</si>
  <si>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</si>
  <si>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</si>
  <si>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</si>
  <si>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</si>
  <si>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</si>
  <si>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</si>
  <si>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</si>
  <si>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</si>
  <si>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</si>
  <si>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</si>
  <si>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</si>
  <si>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</si>
  <si>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</si>
  <si>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</si>
  <si>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</si>
  <si>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</si>
  <si>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</si>
  <si>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</si>
  <si>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</si>
  <si>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</si>
  <si>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</si>
  <si>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</si>
  <si>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</si>
  <si>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</si>
  <si>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</si>
  <si>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</si>
  <si>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</si>
  <si>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</si>
  <si>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</si>
  <si>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</si>
  <si>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</si>
  <si>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</si>
  <si>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</si>
  <si>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</si>
  <si>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</si>
  <si>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</si>
  <si>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</si>
  <si>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</si>
  <si>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</si>
  <si>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</si>
  <si>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</si>
  <si>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</si>
  <si>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</si>
  <si>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</si>
  <si>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</si>
  <si>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</si>
  <si>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</si>
  <si>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</si>
  <si>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</si>
  <si>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</si>
  <si>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</si>
  <si>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</si>
  <si>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</si>
  <si>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</si>
  <si>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</si>
  <si>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</si>
  <si>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</si>
  <si>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</si>
  <si>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</si>
  <si>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</si>
  <si>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</si>
  <si>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</si>
  <si>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</si>
  <si>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</si>
  <si>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</si>
  <si>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</si>
  <si>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</si>
  <si>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</si>
  <si>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</si>
  <si>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</si>
  <si>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</si>
  <si>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</si>
  <si>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</si>
  <si>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</si>
  <si>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</si>
  <si>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</si>
  <si>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</si>
  <si>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</si>
  <si>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</si>
  <si>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</si>
  <si>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</si>
  <si>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</si>
  <si>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</si>
  <si>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</si>
  <si>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</si>
  <si>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</si>
  <si>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</si>
  <si>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</si>
  <si>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</si>
  <si>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</si>
  <si>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</si>
  <si>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</si>
  <si>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</si>
  <si>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</si>
  <si>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</si>
  <si>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</si>
  <si>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</si>
  <si>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</si>
  <si>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</si>
  <si>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</si>
  <si>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</si>
  <si>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</si>
  <si>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</si>
  <si>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</si>
  <si>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</si>
  <si>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</si>
  <si>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</si>
  <si>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</si>
  <si>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</si>
  <si>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</si>
  <si>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</si>
  <si>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</si>
  <si>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</si>
  <si>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</si>
  <si>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</si>
  <si>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</si>
  <si>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</si>
  <si>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</si>
  <si>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</si>
  <si>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</si>
  <si>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</si>
  <si>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</si>
  <si>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</si>
  <si>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</si>
  <si>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</si>
  <si>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</si>
  <si>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</si>
  <si>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</si>
  <si>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</si>
  <si>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</si>
  <si>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</si>
  <si>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</si>
  <si>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</si>
  <si>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</si>
  <si>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</si>
  <si>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</si>
  <si>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</si>
  <si>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</si>
  <si>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</si>
  <si>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</si>
  <si>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</si>
  <si>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</si>
  <si>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</si>
  <si>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</si>
  <si>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</si>
  <si>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</si>
  <si>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</si>
  <si>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</si>
  <si>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</si>
  <si>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</si>
  <si>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</si>
  <si>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</si>
  <si>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</si>
  <si>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</si>
  <si>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</si>
  <si>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</si>
  <si>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</si>
  <si>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</si>
  <si>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</si>
  <si>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</si>
  <si>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</si>
  <si>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</si>
  <si>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</si>
  <si>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</si>
  <si>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</si>
  <si>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</si>
  <si>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</si>
  <si>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</si>
  <si>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</si>
  <si>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</si>
  <si>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</si>
  <si>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</si>
  <si>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</si>
  <si>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</si>
  <si>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</si>
  <si>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</si>
  <si>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</si>
  <si>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</si>
  <si>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</si>
  <si>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</si>
  <si>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</si>
  <si>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</si>
  <si>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</si>
  <si>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</si>
  <si>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</si>
  <si>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</si>
  <si>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</si>
  <si>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</si>
  <si>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</si>
  <si>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</si>
  <si>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</si>
  <si>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</si>
  <si>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</si>
  <si>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</si>
  <si>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</si>
  <si>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</si>
  <si>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</si>
  <si>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</si>
  <si>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</si>
  <si>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</si>
  <si>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</si>
  <si>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</si>
  <si>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</si>
  <si>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</si>
  <si>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</si>
  <si>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</si>
  <si>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</si>
  <si>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</si>
  <si>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</si>
  <si>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</si>
  <si>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</si>
  <si>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</si>
  <si>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</si>
  <si>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</si>
  <si>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</si>
  <si>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</si>
  <si>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</si>
  <si>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</si>
  <si>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</si>
  <si>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</si>
  <si>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</si>
  <si>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</si>
  <si>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</si>
  <si>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</si>
  <si>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</si>
  <si>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</si>
  <si>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</si>
  <si>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</si>
  <si>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</si>
  <si>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</si>
  <si>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</si>
  <si>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</si>
  <si>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</si>
  <si>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</si>
  <si>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</si>
  <si>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</si>
  <si>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</si>
  <si>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</si>
  <si>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</si>
  <si>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</si>
  <si>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</si>
  <si>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</si>
  <si>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</si>
  <si>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</si>
  <si>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</si>
  <si>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</si>
  <si>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</si>
  <si>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</si>
  <si>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</si>
  <si>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</si>
  <si>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</si>
  <si>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</si>
  <si>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</si>
  <si>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</si>
  <si>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</si>
  <si>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</si>
  <si>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</si>
  <si>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</si>
  <si>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</si>
  <si>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</si>
  <si>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</si>
  <si>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</si>
  <si>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</si>
  <si>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</si>
  <si>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</si>
  <si>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</si>
  <si>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</si>
  <si>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</si>
  <si>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</si>
  <si>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</si>
  <si>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</si>
  <si>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</si>
  <si>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</si>
  <si>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</si>
  <si>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</si>
  <si>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</si>
  <si>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</si>
  <si>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</si>
  <si>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</si>
  <si>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</si>
  <si>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</si>
  <si>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</si>
  <si>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</si>
  <si>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</si>
  <si>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</si>
  <si>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</si>
  <si>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</si>
  <si>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</si>
  <si>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</si>
  <si>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</si>
  <si>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</si>
  <si>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</si>
  <si>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</si>
  <si>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</si>
  <si>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</si>
  <si>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</si>
  <si>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</si>
  <si>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</si>
  <si>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</si>
  <si>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</si>
  <si>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</si>
  <si>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</si>
  <si>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</si>
  <si>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</si>
  <si>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</si>
  <si>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</si>
  <si>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</si>
  <si>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</si>
  <si>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</si>
  <si>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</si>
  <si>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</si>
  <si>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</si>
  <si>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</si>
  <si>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</si>
  <si>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</si>
  <si>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</si>
  <si>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</si>
  <si>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</si>
  <si>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</si>
  <si>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</si>
  <si>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</si>
  <si>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</si>
  <si>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</si>
  <si>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</si>
  <si>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</si>
  <si>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</si>
  <si>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</si>
  <si>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</si>
  <si>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</si>
  <si>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</si>
  <si>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</si>
  <si>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</si>
  <si>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</si>
  <si>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</si>
  <si>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</si>
  <si>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</si>
  <si>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</si>
  <si>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</si>
  <si>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</si>
  <si>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</si>
  <si>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</si>
  <si>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</si>
  <si>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</si>
  <si>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</si>
  <si>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</si>
  <si>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</si>
  <si>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</si>
  <si>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</si>
  <si>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</si>
  <si>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</si>
  <si>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</si>
  <si>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</si>
  <si>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</si>
  <si>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</si>
  <si>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</si>
  <si>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</si>
  <si>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</si>
  <si>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</si>
  <si>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</si>
  <si>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</si>
  <si>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</si>
  <si>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</si>
  <si>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</si>
  <si>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</si>
  <si>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</si>
  <si>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</si>
  <si>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</si>
  <si>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</si>
  <si>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</si>
  <si>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</si>
  <si>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</si>
  <si>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</si>
  <si>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</si>
  <si>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</si>
  <si>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</si>
  <si>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</si>
  <si>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</si>
  <si>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</si>
  <si>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</si>
  <si>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</si>
  <si>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</si>
  <si>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</si>
  <si>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</si>
  <si>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</si>
  <si>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</si>
  <si>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</si>
  <si>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</si>
  <si>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</si>
  <si>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</si>
  <si>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</si>
  <si>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</si>
  <si>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</si>
  <si>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</si>
  <si>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</si>
  <si>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</si>
  <si>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</si>
  <si>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</si>
  <si>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</si>
  <si>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</si>
  <si>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</si>
  <si>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</si>
  <si>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</si>
  <si>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</si>
  <si>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</si>
  <si>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</si>
  <si>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</si>
  <si>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</si>
  <si>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</si>
  <si>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</si>
  <si>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</si>
  <si>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</si>
  <si>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</si>
  <si>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</si>
  <si>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</si>
  <si>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</si>
  <si>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</si>
  <si>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</si>
  <si>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</si>
  <si>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</si>
  <si>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</si>
  <si>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</si>
  <si>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</si>
  <si>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</si>
  <si>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</si>
  <si>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</si>
  <si>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</si>
  <si>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</si>
  <si>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</si>
  <si>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</si>
  <si>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</si>
  <si>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</si>
  <si>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</si>
  <si>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</si>
  <si>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</si>
  <si>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</si>
  <si>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</si>
  <si>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</si>
  <si>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</si>
  <si>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</si>
  <si>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</si>
  <si>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</si>
  <si>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</si>
  <si>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</si>
  <si>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</si>
  <si>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</si>
  <si>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</si>
  <si>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</si>
  <si>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</si>
  <si>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</si>
  <si>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</si>
  <si>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</si>
  <si>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</si>
  <si>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</si>
  <si>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</si>
  <si>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</si>
  <si>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</si>
  <si>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</si>
  <si>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</si>
  <si>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</si>
  <si>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</si>
  <si>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</si>
  <si>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</si>
  <si>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</si>
  <si>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</si>
  <si>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</si>
  <si>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</si>
  <si>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</si>
  <si>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</si>
  <si>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</si>
  <si>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</si>
  <si>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</si>
  <si>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</si>
  <si>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</si>
  <si>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</si>
  <si>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</si>
  <si>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</si>
  <si>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</si>
  <si>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</si>
  <si>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</si>
  <si>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</si>
  <si>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</si>
  <si>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</si>
  <si>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</si>
  <si>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</si>
  <si>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</si>
  <si>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</si>
  <si>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</si>
  <si>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</si>
  <si>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</si>
  <si>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</si>
  <si>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</si>
  <si>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</si>
  <si>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</si>
  <si>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</si>
  <si>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</si>
  <si>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</si>
  <si>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</si>
  <si>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</si>
  <si>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</si>
  <si>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</si>
  <si>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</si>
  <si>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</si>
  <si>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</si>
  <si>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</si>
  <si>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</si>
  <si>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</si>
  <si>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</si>
  <si>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</si>
  <si>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</si>
  <si>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</si>
  <si>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</si>
  <si>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</si>
  <si>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</si>
  <si>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</si>
  <si>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</si>
  <si>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</si>
  <si>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</si>
  <si>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</si>
  <si>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</si>
  <si>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</si>
  <si>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</si>
  <si>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</si>
  <si>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</si>
  <si>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</si>
  <si>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</si>
  <si>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</si>
  <si>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</si>
  <si>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</si>
  <si>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</si>
  <si>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</si>
  <si>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</si>
  <si>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</si>
  <si>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</si>
  <si>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</si>
  <si>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</si>
  <si>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</si>
  <si>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</si>
  <si>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</si>
  <si>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</si>
  <si>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</si>
  <si>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</si>
  <si>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</si>
  <si>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</si>
  <si>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</si>
  <si>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</si>
  <si>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</si>
  <si>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</si>
  <si>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</si>
  <si>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</si>
  <si>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</si>
  <si>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</si>
  <si>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</si>
  <si>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</si>
  <si>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</si>
  <si>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</si>
  <si>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</si>
  <si>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</si>
  <si>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</si>
  <si>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</si>
  <si>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</si>
  <si>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</si>
  <si>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</si>
  <si>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</si>
  <si>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</si>
  <si>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</si>
  <si>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</si>
  <si>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</si>
  <si>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</si>
  <si>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</si>
  <si>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</si>
  <si>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</si>
  <si>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</si>
  <si>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</si>
  <si>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</si>
  <si>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</si>
  <si>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</si>
  <si>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</si>
  <si>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</si>
  <si>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</si>
  <si>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</si>
  <si>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</si>
  <si>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</si>
  <si>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</si>
  <si>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</si>
  <si>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</si>
  <si>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</si>
  <si>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</si>
  <si>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</si>
  <si>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</si>
  <si>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</si>
  <si>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</si>
  <si>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</si>
  <si>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</si>
  <si>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</si>
  <si>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</si>
  <si>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</si>
  <si>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</si>
  <si>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</si>
  <si>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</si>
  <si>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</si>
  <si>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</si>
  <si>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</si>
  <si>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</si>
  <si>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</si>
  <si>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</si>
  <si>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</si>
  <si>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</si>
  <si>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</si>
  <si>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</si>
  <si>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</si>
  <si>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</si>
  <si>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</si>
  <si>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</si>
  <si>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</si>
  <si>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</si>
  <si>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</si>
  <si>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</si>
  <si>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</si>
  <si>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</si>
  <si>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</si>
  <si>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</si>
  <si>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</si>
  <si>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</si>
  <si>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</si>
  <si>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</si>
  <si>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</si>
  <si>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</si>
  <si>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</si>
  <si>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</si>
  <si>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</si>
  <si>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</si>
  <si>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</si>
  <si>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</si>
  <si>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</si>
  <si>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</si>
  <si>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</si>
  <si>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</si>
  <si>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</si>
  <si>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</si>
  <si>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</si>
  <si>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</si>
  <si>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</si>
  <si>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</si>
  <si>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</si>
  <si>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</si>
  <si>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</si>
  <si>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</si>
  <si>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</si>
  <si>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</si>
  <si>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</si>
  <si>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</si>
  <si>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</si>
  <si>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</si>
  <si>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</si>
  <si>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</si>
  <si>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</si>
  <si>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</si>
  <si>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</si>
  <si>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</si>
  <si>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</si>
  <si>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</si>
  <si>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</si>
  <si>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</si>
  <si>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</si>
  <si>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</si>
  <si>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</si>
  <si>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</si>
  <si>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</si>
  <si>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</si>
  <si>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</si>
  <si>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</si>
  <si>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</si>
  <si>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</si>
  <si>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</si>
  <si>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</si>
  <si>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</si>
  <si>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</si>
  <si>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</si>
  <si>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</si>
  <si>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</si>
  <si>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</si>
  <si>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</si>
  <si>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</si>
  <si>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</si>
  <si>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</si>
  <si>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</si>
  <si>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</si>
  <si>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</si>
  <si>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</si>
  <si>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</si>
  <si>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</si>
  <si>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</si>
  <si>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</si>
  <si>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</si>
  <si>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</si>
  <si>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</si>
  <si>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</si>
  <si>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</si>
  <si>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</si>
  <si>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</si>
  <si>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</si>
  <si>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</si>
  <si>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</si>
  <si>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</si>
  <si>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</si>
  <si>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</si>
  <si>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</si>
  <si>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</si>
  <si>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</si>
  <si>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</si>
  <si>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</si>
  <si>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</si>
  <si>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</si>
  <si>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</si>
  <si>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</si>
  <si>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</si>
  <si>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</si>
  <si>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</si>
  <si>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</si>
  <si>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</si>
  <si>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</si>
  <si>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</si>
  <si>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</si>
  <si>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</si>
  <si>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</si>
  <si>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</si>
  <si>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</si>
  <si>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</si>
  <si>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</si>
  <si>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</si>
  <si>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</si>
  <si>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</si>
  <si>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</si>
  <si>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</si>
  <si>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</si>
  <si>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</si>
  <si>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</si>
  <si>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</si>
  <si>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</si>
  <si>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</si>
  <si>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</si>
  <si>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</si>
  <si>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</si>
  <si>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</si>
  <si>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</si>
  <si>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</si>
  <si>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</si>
  <si>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</si>
  <si>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</si>
  <si>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</si>
  <si>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</si>
  <si>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</si>
  <si>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</si>
  <si>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</si>
  <si>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</si>
  <si>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</si>
  <si>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</si>
  <si>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</si>
  <si>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</si>
  <si>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</si>
  <si>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</si>
  <si>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</si>
  <si>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</si>
  <si>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</si>
  <si>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</si>
  <si>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</si>
  <si>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</si>
  <si>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</si>
  <si>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</si>
  <si>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</si>
  <si>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</si>
  <si>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</si>
  <si>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</si>
  <si>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</si>
  <si>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</si>
  <si>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</si>
  <si>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</si>
  <si>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</si>
  <si>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</si>
  <si>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</si>
  <si>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</si>
  <si>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</si>
  <si>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</si>
  <si>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</si>
  <si>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</si>
  <si>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</si>
  <si>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</si>
  <si>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</si>
  <si>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</si>
  <si>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</si>
  <si>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</si>
  <si>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</si>
  <si>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</si>
  <si>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</si>
  <si>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</si>
  <si>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</si>
  <si>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</si>
  <si>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</si>
  <si>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</si>
  <si>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</si>
  <si>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</si>
  <si>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</si>
  <si>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</si>
  <si>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</si>
  <si>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</si>
  <si>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</si>
  <si>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</si>
  <si>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</si>
  <si>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</si>
  <si>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</si>
  <si>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</si>
  <si>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</si>
  <si>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</si>
  <si>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</si>
  <si>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</si>
  <si>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</si>
  <si>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</si>
  <si>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</si>
  <si>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</si>
  <si>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</si>
  <si>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</si>
  <si>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</si>
  <si>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</si>
  <si>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</si>
  <si>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</si>
  <si>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</si>
  <si>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</si>
  <si>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</si>
  <si>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</si>
  <si>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</si>
  <si>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</si>
  <si>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</si>
  <si>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</si>
  <si>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</si>
  <si>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</si>
  <si>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</si>
  <si>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</si>
  <si>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</si>
  <si>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</si>
  <si>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</si>
  <si>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</si>
  <si>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</si>
  <si>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</si>
  <si>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</si>
  <si>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</si>
  <si>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</si>
  <si>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</si>
  <si>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</si>
  <si>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</si>
  <si>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</si>
  <si>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</si>
  <si>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</si>
  <si>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</si>
  <si>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</si>
  <si>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</si>
  <si>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</si>
  <si>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</si>
  <si>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</si>
  <si>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</si>
  <si>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</si>
  <si>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</si>
  <si>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</si>
  <si>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</si>
  <si>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</si>
  <si>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</si>
  <si>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</si>
  <si>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</si>
  <si>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</si>
  <si>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</si>
  <si>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</si>
  <si>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</si>
  <si>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</si>
  <si>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</si>
  <si>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</si>
  <si>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</si>
  <si>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</si>
  <si>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</si>
  <si>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</si>
  <si>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</si>
  <si>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</si>
  <si>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</si>
  <si>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</si>
  <si>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</si>
  <si>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</si>
  <si>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</si>
  <si>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</si>
  <si>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</si>
  <si>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</si>
  <si>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</si>
  <si>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</si>
  <si>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</si>
  <si>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</si>
  <si>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</si>
  <si>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</si>
  <si>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</si>
  <si>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</si>
  <si>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</si>
  <si>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</si>
  <si>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</si>
  <si>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</si>
  <si>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</si>
  <si>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</si>
  <si>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</si>
  <si>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</si>
  <si>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</si>
  <si>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</si>
  <si>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</si>
  <si>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</si>
  <si>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</si>
  <si>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</si>
  <si>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</si>
  <si>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</si>
  <si>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</si>
  <si>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</si>
  <si>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</si>
  <si>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</si>
  <si>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</si>
  <si>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</si>
  <si>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</si>
  <si>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</si>
  <si>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</si>
  <si>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</si>
  <si>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</si>
  <si>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</si>
  <si>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</si>
  <si>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</si>
  <si>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</si>
  <si>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</si>
  <si>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</si>
  <si>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</si>
  <si>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</si>
  <si>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</si>
  <si>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</si>
  <si>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</si>
  <si>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</si>
  <si>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</si>
  <si>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</si>
  <si>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</si>
  <si>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</si>
  <si>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</si>
  <si>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</si>
  <si>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</si>
  <si>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</si>
  <si>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</si>
  <si>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</si>
  <si>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</si>
  <si>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</si>
  <si>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</si>
  <si>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</si>
  <si>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</si>
  <si>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</si>
  <si>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</si>
  <si>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</si>
  <si>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</si>
  <si>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</si>
  <si>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</si>
  <si>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</si>
  <si>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</si>
  <si>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</si>
  <si>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</si>
  <si>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</si>
  <si>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</si>
  <si>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</si>
  <si>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</si>
  <si>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</si>
  <si>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</si>
  <si>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</si>
  <si>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</si>
  <si>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</si>
  <si>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</si>
  <si>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</si>
  <si>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</si>
  <si>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</si>
  <si>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</si>
  <si>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</si>
  <si>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</si>
  <si>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</si>
  <si>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</si>
  <si>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</si>
  <si>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</si>
  <si>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</si>
  <si>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</si>
  <si>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</si>
  <si>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</si>
  <si>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</si>
  <si>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</si>
  <si>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</si>
  <si>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</si>
  <si>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</si>
  <si>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</si>
  <si>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</si>
  <si>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</si>
  <si>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</si>
  <si>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</si>
  <si>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</si>
  <si>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</si>
  <si>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</si>
  <si>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</si>
  <si>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</si>
  <si>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</si>
  <si>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</si>
  <si>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</si>
  <si>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</si>
  <si>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</si>
  <si>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</si>
  <si>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</si>
  <si>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</si>
  <si>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</si>
  <si>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</si>
  <si>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</si>
  <si>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</si>
  <si>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</si>
  <si>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</si>
  <si>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</si>
  <si>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</si>
  <si>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</si>
  <si>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</si>
  <si>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</si>
  <si>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</si>
  <si>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</si>
  <si>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</si>
  <si>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</si>
  <si>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</si>
  <si>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</si>
  <si>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</si>
  <si>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</si>
  <si>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</si>
  <si>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</si>
  <si>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</si>
  <si>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</si>
  <si>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</si>
  <si>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</si>
  <si>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</si>
  <si>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</si>
  <si>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</si>
  <si>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</si>
  <si>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</si>
  <si>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</si>
  <si>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</si>
  <si>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</si>
  <si>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</si>
  <si>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</si>
  <si>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</si>
  <si>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</si>
  <si>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</si>
  <si>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</si>
  <si>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</si>
  <si>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</si>
  <si>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</si>
  <si>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</si>
  <si>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</si>
  <si>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</si>
  <si>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</si>
  <si>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</si>
  <si>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</si>
  <si>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</si>
  <si>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</si>
  <si>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</si>
  <si>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</si>
  <si>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</si>
  <si>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</si>
  <si>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</si>
  <si>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</si>
  <si>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</si>
  <si>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</si>
  <si>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</si>
  <si>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</si>
  <si>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</si>
  <si>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</si>
  <si>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</si>
  <si>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</si>
  <si>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</si>
  <si>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</si>
  <si>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</si>
  <si>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</si>
  <si>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</si>
  <si>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</si>
  <si>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</si>
  <si>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</si>
  <si>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</si>
  <si>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</si>
  <si>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</si>
  <si>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</si>
  <si>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</si>
  <si>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</si>
  <si>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</si>
  <si>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</si>
  <si>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</si>
  <si>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</si>
  <si>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</si>
  <si>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</si>
  <si>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</si>
  <si>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</si>
  <si>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</si>
  <si>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</si>
  <si>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</si>
  <si>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</si>
  <si>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</si>
  <si>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</si>
  <si>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</si>
  <si>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</si>
  <si>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</si>
  <si>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</si>
  <si>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</si>
  <si>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</si>
  <si>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</si>
  <si>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</si>
  <si>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</si>
  <si>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</si>
  <si>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</si>
  <si>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</si>
  <si>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</si>
  <si>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</si>
  <si>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</si>
  <si>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</si>
  <si>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</si>
  <si>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</si>
  <si>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</si>
  <si>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</si>
  <si>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</si>
  <si>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</si>
  <si>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</si>
  <si>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</si>
  <si>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</si>
  <si>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</si>
  <si>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</si>
  <si>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</si>
  <si>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</si>
  <si>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</si>
  <si>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FISH_WB_FW_F_AIAOV1.0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</si>
  <si>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fish</t>
    </r>
    <r>
      <rPr>
        <sz val="11"/>
        <color theme="1"/>
        <rFont val="Montserrat"/>
      </rPr>
      <t xml:space="preserve"> in</t>
    </r>
    <r>
      <rPr>
        <b/>
        <sz val="11"/>
        <color theme="1"/>
        <rFont val="Montserrat"/>
      </rPr>
      <t xml:space="preserve"> fresh water</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</si>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</sst>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210500</xdr:rowOff>
    </xdr:from>
    <xdr:to>
      <xdr:col>28</xdr:col>
      <xdr:colOff>0</xdr:colOff>
      <xdr:row>56</xdr:row>
      <xdr:rowOff>202405</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3"/>
          <a:ext cx="7429500" cy="119934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15715</xdr:colOff>
      <xdr:row>2</xdr:row>
      <xdr:rowOff>0</xdr:rowOff>
    </xdr:from>
    <xdr:to>
      <xdr:col>44</xdr:col>
      <xdr:colOff>12109</xdr:colOff>
      <xdr:row>143</xdr:row>
      <xdr:rowOff>0</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223079" y="415636"/>
              <a:ext cx="8101303" cy="2935431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223079" y="415636"/>
              <a:ext cx="8101303" cy="2935431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70" dataDxfId="68" headerRowBorderDxfId="69" tableBorderDxfId="67" totalsRowBorderDxfId="66">
  <autoFilter ref="Y33:AC10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fG4nGNrWqxJGJRNvcoVHc0Qpv3t1Xkmku+ezEnRR17nr3uflvVSZJADDtTLe2WBkEUQU+6SPwE1iOYJC9FjV2A==" saltValue="WfwlYWyJJvpfGrelocLVTw=="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00" si="5">(VLOOKUP(E98,$C$4:$J$29,4,0))*(VLOOKUP(E98,$C$4:$J$29,5,0))*F98*100</f>
        <v>#N/A</v>
      </c>
      <c r="AA98" s="48" t="e">
        <f>(VLOOKUP(E98,Table6[#All],4,0))/(VLOOKUP(E98,Table6[#All],6,0))*F98</f>
        <v>#N/A</v>
      </c>
      <c r="AB98" s="49" t="e">
        <f>(VLOOKUP(E98,Table6[#All],3,0))/(VLOOKUP(E98,Table6[#All],7,0))*F98</f>
        <v>#N/A</v>
      </c>
      <c r="AC98" s="15" t="e">
        <f t="shared" ref="AC98:AC100" si="6">(VLOOKUP(E98,$C$4:$J$29,5,0))*F98</f>
        <v>#N/A</v>
      </c>
    </row>
    <row r="99" spans="3:29" x14ac:dyDescent="0.4">
      <c r="C99" s="31"/>
      <c r="D99" s="237"/>
      <c r="E99" s="31"/>
      <c r="F99" s="238"/>
      <c r="G99" s="239"/>
      <c r="J99" s="42"/>
      <c r="K99" s="15"/>
      <c r="Y99" s="46" t="e">
        <f t="shared" ref="Y99:Y10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sheetData>
  <sheetProtection algorithmName="SHA-512" hashValue="CvCwsTZAMEjsXc7xKC+DwYfTnYP3VcyRgD9lPCNr49aDbSS4JrvZwx5dBvYhftWfqUuXKDX9ZcIks/F3nEjVgg==" saltValue="ghRo3RRt9Hu7e5fRyt38Ag=="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y8SrxsdGVpV34E/tW+GDpNbq/v7fuo7RvppwURw1eHKiG8bH+JE5Cn0BxwIcTOHmYqFnYn2HopIEu+kDAeiQxw==" saltValue="Br0sYXuKrmWuyDowqYGY2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Xhg9F5nLBXWUnjiy6kiRKbIyabacOQWzOtO6CM2Mdre7H51cbETG570QLKiKDyxMniUy7xF/1AbFhiGyZBQMoA==" saltValue="IVVStLfI8Upk6FzetJKna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C18" sqref="C18"/>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f>'Site and production details'!C25</f>
        <v>0</v>
      </c>
      <c r="B63" s="11">
        <f>'Site and production details'!D25</f>
        <v>0</v>
      </c>
      <c r="C63" s="11">
        <f>'Site and production details'!E25</f>
        <v>0</v>
      </c>
      <c r="D63" s="11">
        <f>'Site and production details'!F25</f>
        <v>0</v>
      </c>
      <c r="E63" s="11"/>
      <c r="F63" s="11"/>
      <c r="G63" s="1"/>
      <c r="H63" s="1"/>
      <c r="I63" s="1"/>
      <c r="J63" s="6"/>
      <c r="K63" s="1"/>
      <c r="L63" s="1"/>
      <c r="M63" s="1"/>
      <c r="U63" s="1" t="s">
        <v>378</v>
      </c>
      <c r="V63" s="1"/>
    </row>
    <row r="64" spans="1:22" x14ac:dyDescent="0.3">
      <c r="A64" s="11">
        <f>'Site and production details'!C26</f>
        <v>0</v>
      </c>
      <c r="B64" s="11">
        <f>'Site and production details'!D26</f>
        <v>0</v>
      </c>
      <c r="C64" s="11">
        <f>'Site and production details'!E26</f>
        <v>0</v>
      </c>
      <c r="D64" s="11">
        <f>'Site and production details'!F26</f>
        <v>0</v>
      </c>
      <c r="E64" s="11"/>
      <c r="F64" s="11"/>
      <c r="G64" s="1"/>
      <c r="H64" s="1"/>
      <c r="I64" s="1"/>
      <c r="J64" s="6"/>
      <c r="K64" s="1"/>
      <c r="L64" s="1"/>
      <c r="M64" s="1"/>
      <c r="U64" s="1" t="s">
        <v>379</v>
      </c>
      <c r="V64" s="1"/>
    </row>
    <row r="65" spans="1:22" x14ac:dyDescent="0.3">
      <c r="A65" s="11">
        <f>'Site and production details'!C27</f>
        <v>0</v>
      </c>
      <c r="B65" s="11">
        <f>'Site and production details'!D27</f>
        <v>0</v>
      </c>
      <c r="C65" s="11">
        <f>'Site and production details'!E27</f>
        <v>0</v>
      </c>
      <c r="D65" s="11">
        <f>'Site and production details'!F27</f>
        <v>0</v>
      </c>
      <c r="E65" s="11"/>
      <c r="F65" s="11"/>
      <c r="G65" s="1"/>
      <c r="H65" s="1"/>
      <c r="I65" s="1"/>
      <c r="J65" s="6"/>
      <c r="K65" s="1"/>
      <c r="L65" s="1"/>
      <c r="M65" s="1"/>
      <c r="U65" s="1" t="s">
        <v>380</v>
      </c>
      <c r="V65" s="1"/>
    </row>
    <row r="66" spans="1:22" x14ac:dyDescent="0.3">
      <c r="A66" s="11">
        <f>'Site and production details'!C28</f>
        <v>0</v>
      </c>
      <c r="B66" s="11">
        <f>'Site and production details'!D28</f>
        <v>0</v>
      </c>
      <c r="C66" s="11">
        <f>'Site and production details'!E28</f>
        <v>0</v>
      </c>
      <c r="D66" s="11">
        <f>'Site and production details'!F28</f>
        <v>0</v>
      </c>
      <c r="E66" s="11"/>
      <c r="F66" s="11"/>
      <c r="G66" s="1"/>
      <c r="H66" s="1"/>
      <c r="I66" s="1"/>
      <c r="J66" s="6"/>
      <c r="K66" s="1"/>
      <c r="L66" s="1"/>
      <c r="M66" s="1"/>
      <c r="U66" s="1" t="s">
        <v>381</v>
      </c>
      <c r="V66" s="1"/>
    </row>
    <row r="67" spans="1:22" x14ac:dyDescent="0.3">
      <c r="A67" s="11">
        <f>'Site and production details'!C29</f>
        <v>0</v>
      </c>
      <c r="B67" s="11">
        <f>'Site and production details'!D29</f>
        <v>0</v>
      </c>
      <c r="C67" s="11">
        <f>'Site and production details'!E29</f>
        <v>0</v>
      </c>
      <c r="D67" s="11">
        <f>'Site and production details'!F29</f>
        <v>0</v>
      </c>
      <c r="E67" s="11"/>
      <c r="F67" s="11"/>
      <c r="G67" s="1"/>
      <c r="H67" s="1"/>
      <c r="I67" s="1"/>
      <c r="J67" s="6"/>
      <c r="K67" s="1"/>
      <c r="L67" s="1"/>
      <c r="M67" s="1"/>
      <c r="U67" s="1" t="s">
        <v>382</v>
      </c>
      <c r="V67" s="1"/>
    </row>
    <row r="68" spans="1:22" x14ac:dyDescent="0.3">
      <c r="A68" s="11">
        <f>'Site and production details'!C30</f>
        <v>0</v>
      </c>
      <c r="B68" s="11">
        <f>'Site and production details'!D30</f>
        <v>0</v>
      </c>
      <c r="C68" s="11">
        <f>'Site and production details'!E30</f>
        <v>0</v>
      </c>
      <c r="D68" s="11">
        <f>'Site and production details'!F30</f>
        <v>0</v>
      </c>
      <c r="E68" s="11"/>
      <c r="F68" s="11"/>
      <c r="G68" s="1"/>
      <c r="H68" s="1"/>
      <c r="I68" s="1"/>
      <c r="J68" s="6"/>
      <c r="K68" s="1"/>
      <c r="L68" s="1"/>
      <c r="M68" s="1"/>
      <c r="U68" s="1" t="s">
        <v>383</v>
      </c>
      <c r="V68" s="1"/>
    </row>
    <row r="69" spans="1:22" x14ac:dyDescent="0.3">
      <c r="A69" s="11">
        <f>'Site and production details'!C31</f>
        <v>0</v>
      </c>
      <c r="B69" s="11">
        <f>'Site and production details'!D31</f>
        <v>0</v>
      </c>
      <c r="C69" s="11">
        <f>'Site and production details'!E31</f>
        <v>0</v>
      </c>
      <c r="D69" s="11">
        <f>'Site and production details'!F31</f>
        <v>0</v>
      </c>
      <c r="E69" s="11"/>
      <c r="F69" s="11"/>
      <c r="G69" s="1"/>
      <c r="H69" s="1"/>
      <c r="I69" s="1"/>
      <c r="J69" s="6"/>
      <c r="K69" s="1"/>
      <c r="L69" s="1"/>
      <c r="M69" s="1"/>
      <c r="U69" s="1" t="s">
        <v>384</v>
      </c>
      <c r="V69" s="1"/>
    </row>
    <row r="70" spans="1:22" x14ac:dyDescent="0.3">
      <c r="A70" s="11">
        <f>'Site and production details'!C32</f>
        <v>0</v>
      </c>
      <c r="B70" s="11">
        <f>'Site and production details'!D32</f>
        <v>0</v>
      </c>
      <c r="C70" s="11">
        <f>'Site and production details'!E32</f>
        <v>0</v>
      </c>
      <c r="D70" s="11">
        <f>'Site and production details'!F32</f>
        <v>0</v>
      </c>
      <c r="E70" s="11"/>
      <c r="F70" s="11"/>
      <c r="G70" s="1"/>
      <c r="H70" s="1"/>
      <c r="I70" s="1"/>
      <c r="J70" s="6"/>
      <c r="K70" s="1"/>
      <c r="L70" s="1"/>
      <c r="M70" s="1"/>
      <c r="U70" s="1" t="s">
        <v>385</v>
      </c>
      <c r="V70" s="1"/>
    </row>
    <row r="71" spans="1:22" x14ac:dyDescent="0.3">
      <c r="A71" s="11">
        <f>'Site and production details'!C33</f>
        <v>0</v>
      </c>
      <c r="B71" s="11">
        <f>'Site and production details'!D33</f>
        <v>0</v>
      </c>
      <c r="C71" s="11">
        <f>'Site and production details'!E33</f>
        <v>0</v>
      </c>
      <c r="D71" s="11">
        <f>'Site and production details'!F33</f>
        <v>0</v>
      </c>
      <c r="E71" s="11"/>
      <c r="F71" s="11"/>
      <c r="G71" s="1"/>
      <c r="H71" s="1"/>
      <c r="I71" s="1"/>
      <c r="J71" s="6"/>
      <c r="K71" s="1"/>
      <c r="L71" s="1"/>
      <c r="M71" s="1"/>
      <c r="U71" s="1" t="s">
        <v>386</v>
      </c>
      <c r="V71" s="1"/>
    </row>
    <row r="72" spans="1:22" x14ac:dyDescent="0.3">
      <c r="A72" s="11">
        <f>'Site and production details'!C34</f>
        <v>0</v>
      </c>
      <c r="B72" s="11">
        <f>'Site and production details'!D34</f>
        <v>0</v>
      </c>
      <c r="C72" s="11">
        <f>'Site and production details'!E34</f>
        <v>0</v>
      </c>
      <c r="D72" s="11">
        <f>'Site and production details'!F34</f>
        <v>0</v>
      </c>
      <c r="E72" s="11"/>
      <c r="F72" s="11"/>
      <c r="G72" s="1"/>
      <c r="H72" s="1"/>
      <c r="I72" s="1"/>
      <c r="J72" s="6"/>
      <c r="K72" s="1"/>
      <c r="L72" s="1"/>
      <c r="M72" s="1"/>
      <c r="U72" s="1" t="s">
        <v>387</v>
      </c>
      <c r="V72" s="1"/>
    </row>
    <row r="73" spans="1:22" x14ac:dyDescent="0.3">
      <c r="A73" s="11">
        <f>'Site and production details'!C35</f>
        <v>0</v>
      </c>
      <c r="B73" s="11">
        <f>'Site and production details'!D35</f>
        <v>0</v>
      </c>
      <c r="C73" s="11">
        <f>'Site and production details'!E35</f>
        <v>0</v>
      </c>
      <c r="D73" s="11">
        <f>'Site and production details'!F35</f>
        <v>0</v>
      </c>
      <c r="E73" s="11"/>
      <c r="F73" s="11"/>
      <c r="G73" s="1"/>
      <c r="H73" s="1"/>
      <c r="I73" s="1"/>
      <c r="J73" s="6"/>
      <c r="K73" s="1"/>
      <c r="L73" s="1"/>
      <c r="M73" s="1"/>
      <c r="U73" s="1" t="s">
        <v>388</v>
      </c>
      <c r="V73" s="1"/>
    </row>
    <row r="74" spans="1:22" x14ac:dyDescent="0.3">
      <c r="A74" s="11">
        <f>'Site and production details'!C36</f>
        <v>0</v>
      </c>
      <c r="B74" s="11">
        <f>'Site and production details'!D36</f>
        <v>0</v>
      </c>
      <c r="C74" s="11">
        <f>'Site and production details'!E36</f>
        <v>0</v>
      </c>
      <c r="D74" s="11">
        <f>'Site and production details'!F36</f>
        <v>0</v>
      </c>
      <c r="E74" s="11"/>
      <c r="F74" s="11"/>
      <c r="G74" s="1"/>
      <c r="H74" s="1"/>
      <c r="I74" s="1"/>
      <c r="J74" s="6"/>
      <c r="K74" s="1"/>
      <c r="L74" s="1"/>
      <c r="M74" s="1"/>
      <c r="U74" s="1" t="s">
        <v>389</v>
      </c>
      <c r="V74" s="1"/>
    </row>
    <row r="75" spans="1:22" x14ac:dyDescent="0.3">
      <c r="A75" s="11">
        <f>'Site and production details'!C37</f>
        <v>0</v>
      </c>
      <c r="B75" s="11">
        <f>'Site and production details'!D37</f>
        <v>0</v>
      </c>
      <c r="C75" s="11">
        <f>'Site and production details'!E37</f>
        <v>0</v>
      </c>
      <c r="D75" s="11">
        <f>'Site and production details'!F37</f>
        <v>0</v>
      </c>
      <c r="E75" s="11"/>
      <c r="F75" s="11"/>
      <c r="G75" s="1"/>
      <c r="H75" s="1"/>
      <c r="I75" s="1"/>
      <c r="J75" s="6"/>
      <c r="K75" s="1"/>
      <c r="L75" s="1"/>
      <c r="M75" s="1"/>
      <c r="U75" s="1" t="s">
        <v>390</v>
      </c>
      <c r="V75" s="1"/>
    </row>
    <row r="76" spans="1:22" x14ac:dyDescent="0.3">
      <c r="A76" s="11">
        <f>'Site and production details'!C38</f>
        <v>0</v>
      </c>
      <c r="B76" s="11">
        <f>'Site and production details'!D38</f>
        <v>0</v>
      </c>
      <c r="C76" s="11">
        <f>'Site and production details'!E38</f>
        <v>0</v>
      </c>
      <c r="D76" s="11">
        <f>'Site and production details'!F38</f>
        <v>0</v>
      </c>
      <c r="E76" s="11"/>
      <c r="F76" s="11"/>
      <c r="G76" s="1"/>
      <c r="H76" s="1"/>
      <c r="I76" s="1"/>
      <c r="J76" s="6"/>
      <c r="K76" s="1"/>
      <c r="L76" s="1"/>
      <c r="M76" s="1"/>
      <c r="U76" s="1" t="s">
        <v>391</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x14ac:dyDescent="0.4">
      <c r="B10" s="13" t="s">
        <v>18</v>
      </c>
      <c r="C10" s="13" t="s">
        <v>10</v>
      </c>
      <c r="D10" s="346" t="s">
        <v>19</v>
      </c>
      <c r="E10" s="152"/>
      <c r="F10" s="152"/>
      <c r="G10" s="152"/>
      <c r="H10" s="20"/>
      <c r="I10" s="20"/>
    </row>
    <row r="11" spans="2:9" x14ac:dyDescent="0.4">
      <c r="B11" s="13" t="s">
        <v>20</v>
      </c>
      <c r="C11" s="13" t="s">
        <v>10</v>
      </c>
      <c r="D11" s="346" t="s">
        <v>21</v>
      </c>
      <c r="E11" s="152"/>
      <c r="F11" s="152"/>
      <c r="G11" s="152"/>
      <c r="H11" s="20"/>
      <c r="I11" s="20"/>
    </row>
    <row r="12" spans="2:9" x14ac:dyDescent="0.4">
      <c r="B12" s="13" t="s">
        <v>1940</v>
      </c>
      <c r="C12" s="13" t="s">
        <v>22</v>
      </c>
      <c r="D12" s="346" t="s">
        <v>23</v>
      </c>
      <c r="E12" s="152"/>
      <c r="F12" s="152"/>
      <c r="G12" s="152"/>
      <c r="H12" s="20"/>
      <c r="I12" s="20"/>
    </row>
    <row r="13" spans="2:9"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hidden="1"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YXGSsk1q7gqSWIkhD3xXkBS00biVUYX2l6aLdxfulTb6EA5BZ4kpXh646moMuKf7Uovmy0Hcwo0QXyYn990Acg==" saltValue="OkdzbiM4FPaqgdfT4APFT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AkX9SFs0uO7WXnN9MlgGEegE6dE5RNZeK7VrOI0afTfxuoIhs7/Z2VBL0N5X9Ivv3QmmUhV9Pi3cAse4j3I/dQ==" saltValue="Nz4DSMh233//fw+ermg7q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3EA93C-ECBC-4B88-AF0A-593021804B71}">
  <ds:schemaRefs>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3a13e49e-2ea0-4be7-98e3-a344c68ac746"/>
    <ds:schemaRef ds:uri="http://purl.org/dc/dcmitype/"/>
    <ds:schemaRef ds:uri="http://purl.org/dc/terms/"/>
    <ds:schemaRef ds:uri="99ad40cc-680a-4aa6-833b-2b0486d3fb11"/>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CE8B6491-D226-4DA8-827C-1BDCAE60FFC4}"/>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